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 activeTab="3"/>
  </bookViews>
  <sheets>
    <sheet name="岗位补贴申请表" sheetId="1" r:id="rId1"/>
    <sheet name="岗位补贴名单" sheetId="2" r:id="rId2"/>
    <sheet name="社保补贴申请表" sheetId="3" r:id="rId3"/>
    <sheet name="社保缴费花名册" sheetId="4" r:id="rId4"/>
  </sheets>
  <externalReferences>
    <externalReference r:id="rId6"/>
  </externalReferences>
  <definedNames>
    <definedName name="_xlnm._FilterDatabase" localSheetId="3" hidden="1">社保缴费花名册!$A$60:$U$198</definedName>
    <definedName name="_xlnm._FilterDatabase" localSheetId="1" hidden="1">岗位补贴名单!$A$5:$X$201</definedName>
    <definedName name="_xlnm.Print_Area" localSheetId="1">岗位补贴名单!$A$2:$X$201</definedName>
    <definedName name="_xlnm.Print_Titles" localSheetId="1">岗位补贴名单!$2:$5</definedName>
    <definedName name="_xlnm.Print_Titles" localSheetId="3">社保缴费花名册!$1:$4</definedName>
    <definedName name="_xlnm.Print_Area" localSheetId="2">社保补贴申请表!$A:$P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S5" authorId="0">
      <text>
        <r>
          <rPr>
            <sz val="9"/>
            <rFont val="宋体"/>
            <charset val="134"/>
          </rPr>
          <t xml:space="preserve">这项小标题，可按实际款项名称修改
</t>
        </r>
      </text>
    </comment>
  </commentList>
</comments>
</file>

<file path=xl/sharedStrings.xml><?xml version="1.0" encoding="utf-8"?>
<sst xmlns="http://schemas.openxmlformats.org/spreadsheetml/2006/main" count="1786" uniqueCount="359">
  <si>
    <t xml:space="preserve">   丹寨县2025年5月份城镇公益性岗位补贴汇总审批表   </t>
  </si>
  <si>
    <t>补贴对象：城镇公益性岗位人员</t>
  </si>
  <si>
    <t>计量单位：人、元</t>
  </si>
  <si>
    <t>序号</t>
  </si>
  <si>
    <t>申请单位名称</t>
  </si>
  <si>
    <t>人数</t>
  </si>
  <si>
    <t>岗位补贴
应发合计</t>
  </si>
  <si>
    <t>其中：</t>
  </si>
  <si>
    <t>代扣代缴个人缴纳社会保险费</t>
  </si>
  <si>
    <t>岗位补贴
实发合计</t>
  </si>
  <si>
    <t>备注</t>
  </si>
  <si>
    <t>就业补助资金承担生活补助60%部分</t>
  </si>
  <si>
    <t>县级财政承担生活补助40%部分</t>
  </si>
  <si>
    <t>养老保险费</t>
  </si>
  <si>
    <t>失业保险费</t>
  </si>
  <si>
    <t>医疗保险费</t>
  </si>
  <si>
    <t>大额医保</t>
  </si>
  <si>
    <t>合计</t>
  </si>
  <si>
    <t>南皋乡</t>
  </si>
  <si>
    <t>兴仁镇</t>
  </si>
  <si>
    <t>龙泉镇</t>
  </si>
  <si>
    <t>金泉街道</t>
  </si>
  <si>
    <t>扬武镇</t>
  </si>
  <si>
    <t>排调镇</t>
  </si>
  <si>
    <t>雅灰乡</t>
  </si>
  <si>
    <t>丹寨县水务局</t>
  </si>
  <si>
    <t>丹寨县人民政府政务服务中心</t>
  </si>
  <si>
    <t>丹寨县档案馆</t>
  </si>
  <si>
    <t>丹寨县民族职业技术学校</t>
  </si>
  <si>
    <t>贵州省丹寨民族高级中学</t>
  </si>
  <si>
    <t>丹寨县金宸人力资源服务有限公司</t>
  </si>
  <si>
    <t>丹寨县应急管理局</t>
  </si>
  <si>
    <t>丹寨县公安局</t>
  </si>
  <si>
    <t>丹寨县人力资源和社会保障局</t>
  </si>
  <si>
    <t>申请单位意见：</t>
  </si>
  <si>
    <t>县人社主管部门审批意见：</t>
  </si>
  <si>
    <t xml:space="preserve">    已核，建议用就业补助资金支付生活补助60%部分，40%部分由县级财政资金列支。</t>
  </si>
  <si>
    <t xml:space="preserve">                             (公章)</t>
  </si>
  <si>
    <t>经办人：  　     　　　        　单位负责人：</t>
  </si>
  <si>
    <t xml:space="preserve">分管领导：                                               分管财务领导：
</t>
  </si>
  <si>
    <t xml:space="preserve">    年    月  　日</t>
  </si>
  <si>
    <t>年    月  　日</t>
  </si>
  <si>
    <t>年     月   　日</t>
  </si>
  <si>
    <t xml:space="preserve"> 年  月   　日</t>
  </si>
  <si>
    <t xml:space="preserve">   丹寨县2025年5月份城镇公益性岗位补贴花名册   </t>
  </si>
  <si>
    <t>填报单位：丹寨县就业局</t>
  </si>
  <si>
    <t>补贴期限： 2025年5月</t>
  </si>
  <si>
    <t>姓名</t>
  </si>
  <si>
    <t>性别</t>
  </si>
  <si>
    <t>年龄</t>
  </si>
  <si>
    <t>是否建档立卡贫困劳动力</t>
  </si>
  <si>
    <t>是否易地搬迁劳动力</t>
  </si>
  <si>
    <t>是否低收入人口</t>
  </si>
  <si>
    <t>开始聘用年月</t>
  </si>
  <si>
    <t>服务单位</t>
  </si>
  <si>
    <t>岗位工种</t>
  </si>
  <si>
    <t>岗位补贴
标准</t>
  </si>
  <si>
    <t>应发岗位补贴</t>
  </si>
  <si>
    <t>代扣代缴社会保险费个人部分</t>
  </si>
  <si>
    <t>实发岗位补贴</t>
  </si>
  <si>
    <t>县级财政
承担生活补助40%部分</t>
  </si>
  <si>
    <t>应发合计</t>
  </si>
  <si>
    <t>缴费基数</t>
  </si>
  <si>
    <t>基本养老保险8%</t>
  </si>
  <si>
    <t>失业保险0.3%</t>
  </si>
  <si>
    <t>基本医疗保险2%</t>
  </si>
  <si>
    <t>大额医疗保险</t>
  </si>
  <si>
    <t>代扣代缴合计</t>
  </si>
  <si>
    <t>实发合计</t>
  </si>
  <si>
    <t>王国正</t>
  </si>
  <si>
    <t>男</t>
  </si>
  <si>
    <t>是</t>
  </si>
  <si>
    <t>镇区保洁员</t>
  </si>
  <si>
    <t>缴纳2025年城乡居民医保</t>
  </si>
  <si>
    <t>莫通美</t>
  </si>
  <si>
    <t>女</t>
  </si>
  <si>
    <t>文治奎</t>
  </si>
  <si>
    <t>罗玉先</t>
  </si>
  <si>
    <t>熊阿尔</t>
  </si>
  <si>
    <t>潘希英</t>
  </si>
  <si>
    <t>赵晓英</t>
  </si>
  <si>
    <t>雷阿仰</t>
  </si>
  <si>
    <t>田应九</t>
  </si>
  <si>
    <t>何孝丽</t>
  </si>
  <si>
    <t>吴道伟</t>
  </si>
  <si>
    <t>村级劳动信息员</t>
  </si>
  <si>
    <t>裴树英</t>
  </si>
  <si>
    <t>刘治美</t>
  </si>
  <si>
    <t>否</t>
  </si>
  <si>
    <t>后勤工作人员</t>
  </si>
  <si>
    <t>陈维株</t>
  </si>
  <si>
    <t>公共卫生保洁</t>
  </si>
  <si>
    <t>杨光学</t>
  </si>
  <si>
    <t>治安维护协管</t>
  </si>
  <si>
    <t>杨承有</t>
  </si>
  <si>
    <t>陈章培</t>
  </si>
  <si>
    <t>王家才</t>
  </si>
  <si>
    <t>周维先</t>
  </si>
  <si>
    <t>王顺珍</t>
  </si>
  <si>
    <t>王彩云</t>
  </si>
  <si>
    <t>潘晓燕</t>
  </si>
  <si>
    <t>王泽艳</t>
  </si>
  <si>
    <t>韦冬妹</t>
  </si>
  <si>
    <t>雷有桂</t>
  </si>
  <si>
    <t>武文林</t>
  </si>
  <si>
    <t>龙金倞</t>
  </si>
  <si>
    <t>周芳辉</t>
  </si>
  <si>
    <t>姜 勇</t>
  </si>
  <si>
    <t>唐忠美</t>
  </si>
  <si>
    <t>李明邦</t>
  </si>
  <si>
    <t>熊廷婷</t>
  </si>
  <si>
    <t>吴安兰</t>
  </si>
  <si>
    <t>王国光</t>
  </si>
  <si>
    <t>吴佐和</t>
  </si>
  <si>
    <t>叶永兰</t>
  </si>
  <si>
    <t>李克珍</t>
  </si>
  <si>
    <t>程建萍</t>
  </si>
  <si>
    <t>吴宜玫</t>
  </si>
  <si>
    <t>张明莉</t>
  </si>
  <si>
    <t>彭 松</t>
  </si>
  <si>
    <t>龙荣飞</t>
  </si>
  <si>
    <t>吴仁和</t>
  </si>
  <si>
    <t>文华秀</t>
  </si>
  <si>
    <t>胡中敏</t>
  </si>
  <si>
    <t>刘锦先</t>
  </si>
  <si>
    <t>杨秀英</t>
  </si>
  <si>
    <t>王忠艳</t>
  </si>
  <si>
    <t>王秀英</t>
  </si>
  <si>
    <t>杨 爱</t>
  </si>
  <si>
    <t>王 璇</t>
  </si>
  <si>
    <t>陈文华</t>
  </si>
  <si>
    <t>吴正兵</t>
  </si>
  <si>
    <t>杨红萍</t>
  </si>
  <si>
    <t>龙维维</t>
  </si>
  <si>
    <t>龙明艳</t>
  </si>
  <si>
    <t>社区托老服务</t>
  </si>
  <si>
    <t>顾业江</t>
  </si>
  <si>
    <t>劳动保障协管</t>
  </si>
  <si>
    <t>马定能</t>
  </si>
  <si>
    <t>社区助残服务</t>
  </si>
  <si>
    <t>吴贵兰</t>
  </si>
  <si>
    <t>信息调查员</t>
  </si>
  <si>
    <t>唐玉鸿</t>
  </si>
  <si>
    <t>莫妙珍</t>
  </si>
  <si>
    <t>潘永华</t>
  </si>
  <si>
    <t>莫祖鹏</t>
  </si>
  <si>
    <t>汤玉军</t>
  </si>
  <si>
    <t>社区普法宣传</t>
  </si>
  <si>
    <t>王玉周</t>
  </si>
  <si>
    <t>吴绍勇</t>
  </si>
  <si>
    <t>韦其芬</t>
  </si>
  <si>
    <t>吴前</t>
  </si>
  <si>
    <t>安全生产协管</t>
  </si>
  <si>
    <t>杨通城</t>
  </si>
  <si>
    <t>杨通海</t>
  </si>
  <si>
    <t>公共设施维护</t>
  </si>
  <si>
    <t>赵北芝</t>
  </si>
  <si>
    <t>唐菊禄</t>
  </si>
  <si>
    <t>谭丽萍</t>
  </si>
  <si>
    <t>杨胜芝</t>
  </si>
  <si>
    <t>刘荣贵</t>
  </si>
  <si>
    <t>公共服务示范点工作员</t>
  </si>
  <si>
    <t>蒙正泽</t>
  </si>
  <si>
    <t>陈小地</t>
  </si>
  <si>
    <t>社区综合治理</t>
  </si>
  <si>
    <t>廖德芳</t>
  </si>
  <si>
    <t>王兴林</t>
  </si>
  <si>
    <t>文惠积</t>
  </si>
  <si>
    <t>杨建</t>
  </si>
  <si>
    <t>老年活动中心管理员</t>
  </si>
  <si>
    <t>易冬冬</t>
  </si>
  <si>
    <t>陈明兰</t>
  </si>
  <si>
    <t>2023年4月</t>
  </si>
  <si>
    <t>潘希堂</t>
  </si>
  <si>
    <t>桂礼燕</t>
  </si>
  <si>
    <t>后勤服务</t>
  </si>
  <si>
    <t>杨春山</t>
  </si>
  <si>
    <t>文阿猫</t>
  </si>
  <si>
    <t>余正龙</t>
  </si>
  <si>
    <t>道路交通协管</t>
  </si>
  <si>
    <t>汪贞学</t>
  </si>
  <si>
    <t>龙闹奎</t>
  </si>
  <si>
    <t>社区（村）公共服务卫生保洁</t>
  </si>
  <si>
    <t>杨承娟</t>
  </si>
  <si>
    <t>王应琴</t>
  </si>
  <si>
    <t>朱紫祥</t>
  </si>
  <si>
    <t>环境保护协管（扬武）</t>
  </si>
  <si>
    <t>李兴美</t>
  </si>
  <si>
    <t>马诗懿</t>
  </si>
  <si>
    <t>信息采集员</t>
  </si>
  <si>
    <t>龙海</t>
  </si>
  <si>
    <t>吴达珍</t>
  </si>
  <si>
    <t>马勇</t>
  </si>
  <si>
    <t>马系平</t>
  </si>
  <si>
    <t>杨再莲</t>
  </si>
  <si>
    <t>整脏治乱</t>
  </si>
  <si>
    <t>潘皇慧</t>
  </si>
  <si>
    <t>蔡光红</t>
  </si>
  <si>
    <t>付严方</t>
  </si>
  <si>
    <t>唐进禄</t>
  </si>
  <si>
    <t>杨秀元</t>
  </si>
  <si>
    <t xml:space="preserve"> 杨胜香</t>
  </si>
  <si>
    <t>后勤保障</t>
  </si>
  <si>
    <t>顾永云</t>
  </si>
  <si>
    <t>黄加英</t>
  </si>
  <si>
    <t>陈光礼</t>
  </si>
  <si>
    <t>信息员</t>
  </si>
  <si>
    <t>余贵群</t>
  </si>
  <si>
    <t>吴龙芝</t>
  </si>
  <si>
    <t>唐林禄</t>
  </si>
  <si>
    <t>镇区保安</t>
  </si>
  <si>
    <t>杨正宇</t>
  </si>
  <si>
    <t>镇区驾驶员</t>
  </si>
  <si>
    <t>龙云章</t>
  </si>
  <si>
    <t>五月新增</t>
  </si>
  <si>
    <t>杨智</t>
  </si>
  <si>
    <t>姚茂叶</t>
  </si>
  <si>
    <t>劳动保障协管员</t>
  </si>
  <si>
    <t>平大花</t>
  </si>
  <si>
    <t>王应军</t>
  </si>
  <si>
    <t>平而都</t>
  </si>
  <si>
    <t>张应芬</t>
  </si>
  <si>
    <t>梁恒艳</t>
  </si>
  <si>
    <t>刘明线</t>
  </si>
  <si>
    <t>龙子连</t>
  </si>
  <si>
    <t>胡友群</t>
  </si>
  <si>
    <t>宋德翠</t>
  </si>
  <si>
    <t>姚登飞</t>
  </si>
  <si>
    <t>杨春艳</t>
  </si>
  <si>
    <t>杨兵</t>
  </si>
  <si>
    <t>河道管理协管员</t>
  </si>
  <si>
    <t>杨昌前</t>
  </si>
  <si>
    <t>水库管理协管员</t>
  </si>
  <si>
    <t>张先美</t>
  </si>
  <si>
    <t>王大平</t>
  </si>
  <si>
    <t>王治学</t>
  </si>
  <si>
    <t>王丹丽</t>
  </si>
  <si>
    <t>张先会</t>
  </si>
  <si>
    <t>杨兴龙</t>
  </si>
  <si>
    <t>杨再立</t>
  </si>
  <si>
    <t>吴平玉</t>
  </si>
  <si>
    <t>保洁员</t>
  </si>
  <si>
    <t>潘兰英</t>
  </si>
  <si>
    <t>李小梅</t>
  </si>
  <si>
    <t>导询员</t>
  </si>
  <si>
    <t>吴林丽</t>
  </si>
  <si>
    <t>韦文生</t>
  </si>
  <si>
    <t>协助档案安全管理</t>
  </si>
  <si>
    <t>工行</t>
  </si>
  <si>
    <t>任永华</t>
  </si>
  <si>
    <t>韦炳芬</t>
  </si>
  <si>
    <t>田应刚</t>
  </si>
  <si>
    <t>食堂工作人员</t>
  </si>
  <si>
    <t>贵州银行</t>
  </si>
  <si>
    <t>肖玉祥</t>
  </si>
  <si>
    <t>裴乃义</t>
  </si>
  <si>
    <t>韦永珍</t>
  </si>
  <si>
    <t>熊文丽</t>
  </si>
  <si>
    <t>孟艳</t>
  </si>
  <si>
    <t>段元桃</t>
  </si>
  <si>
    <t>杨闹金保</t>
  </si>
  <si>
    <t>王应秀</t>
  </si>
  <si>
    <t>杨秀花</t>
  </si>
  <si>
    <t>罗桥英</t>
  </si>
  <si>
    <t>张有满</t>
  </si>
  <si>
    <t>吴小花</t>
  </si>
  <si>
    <t>刘文翠</t>
  </si>
  <si>
    <t>杨再梅</t>
  </si>
  <si>
    <t>陈子群</t>
  </si>
  <si>
    <t>韦永荣</t>
  </si>
  <si>
    <t>段安珍</t>
  </si>
  <si>
    <t>39</t>
  </si>
  <si>
    <t>何红青</t>
  </si>
  <si>
    <t>41</t>
  </si>
  <si>
    <t>陈彩霞</t>
  </si>
  <si>
    <t>蒙兴兰</t>
  </si>
  <si>
    <t>杨晓燕</t>
  </si>
  <si>
    <t>42</t>
  </si>
  <si>
    <t>王晓敏</t>
  </si>
  <si>
    <t>杨昌丽</t>
  </si>
  <si>
    <t>45</t>
  </si>
  <si>
    <t>潘艳芬</t>
  </si>
  <si>
    <t>王文芬</t>
  </si>
  <si>
    <t>46</t>
  </si>
  <si>
    <t>刘华</t>
  </si>
  <si>
    <t>赵洁</t>
  </si>
  <si>
    <t>陈佳敏</t>
  </si>
  <si>
    <t>47</t>
  </si>
  <si>
    <t>李英</t>
  </si>
  <si>
    <t>48</t>
  </si>
  <si>
    <t>莫芬</t>
  </si>
  <si>
    <t>杨光珍</t>
  </si>
  <si>
    <t>50</t>
  </si>
  <si>
    <t>王启月</t>
  </si>
  <si>
    <t>54</t>
  </si>
  <si>
    <t>安艳丽</t>
  </si>
  <si>
    <t>李聚梅</t>
  </si>
  <si>
    <t>潘永洪</t>
  </si>
  <si>
    <t>朱春梅</t>
  </si>
  <si>
    <t>李世梅</t>
  </si>
  <si>
    <t>韦友芬</t>
  </si>
  <si>
    <t>李阿拿</t>
  </si>
  <si>
    <t>罗珊</t>
  </si>
  <si>
    <t>潘贞凤</t>
  </si>
  <si>
    <t>刘普立</t>
  </si>
  <si>
    <t>保洁</t>
  </si>
  <si>
    <t>杨兴秋</t>
  </si>
  <si>
    <t>安全管理</t>
  </si>
  <si>
    <t>文英</t>
  </si>
  <si>
    <t>看守所食堂人员</t>
  </si>
  <si>
    <t>潘琳</t>
  </si>
  <si>
    <t>龙海燕</t>
  </si>
  <si>
    <t>陆英群</t>
  </si>
  <si>
    <t>补发2月份半个月工资</t>
  </si>
  <si>
    <t>王路</t>
  </si>
  <si>
    <t>办公室后勤服务人员</t>
  </si>
  <si>
    <t>2025年5月份丹寨县城镇公益性岗位人员社会保险参保、医疗保险缴费汇总表</t>
  </si>
  <si>
    <t>补贴期限：</t>
  </si>
  <si>
    <t>补贴对象：</t>
  </si>
  <si>
    <t>公益性岗位人员</t>
  </si>
  <si>
    <t>单位:人、元</t>
  </si>
  <si>
    <t>基本养老保险</t>
  </si>
  <si>
    <t>失业保险</t>
  </si>
  <si>
    <t>工伤保险</t>
  </si>
  <si>
    <t>基本医疗保险</t>
  </si>
  <si>
    <t xml:space="preserve">单位缴费
合计 </t>
  </si>
  <si>
    <t>个人缴费
合计</t>
  </si>
  <si>
    <t>单位缴费</t>
  </si>
  <si>
    <t>个人缴费</t>
  </si>
  <si>
    <t>申请单位意见:</t>
  </si>
  <si>
    <r>
      <rPr>
        <sz val="10"/>
        <rFont val="宋体"/>
        <charset val="134"/>
      </rPr>
      <t>县人力资源社会保障部门审批意见：</t>
    </r>
    <r>
      <rPr>
        <sz val="10"/>
        <rFont val="Times New Roman"/>
        <charset val="0"/>
      </rPr>
      <t xml:space="preserve">  
</t>
    </r>
    <r>
      <rPr>
        <sz val="10"/>
        <rFont val="宋体"/>
        <charset val="134"/>
      </rPr>
      <t xml:space="preserve">分管领导：                      分管财务领导：
                                 （公章）
     年     月    日                  年     月    日 </t>
    </r>
  </si>
  <si>
    <t>备注：</t>
  </si>
  <si>
    <t xml:space="preserve">    已核，建议社会保险费单位部分由就业补助资金列支，个人缴费部分从人员生活补助费代扣代缴。</t>
  </si>
  <si>
    <t xml:space="preserve">经办人：           </t>
  </si>
  <si>
    <t xml:space="preserve">负责人： 
（公章）           </t>
  </si>
  <si>
    <r>
      <rPr>
        <sz val="10"/>
        <rFont val="宋体"/>
        <charset val="134"/>
      </rPr>
      <t>年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　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月</t>
    </r>
    <r>
      <rPr>
        <sz val="10"/>
        <rFont val="Times New Roman"/>
        <charset val="0"/>
      </rPr>
      <t xml:space="preserve">        </t>
    </r>
    <r>
      <rPr>
        <sz val="10"/>
        <rFont val="宋体"/>
        <charset val="134"/>
      </rPr>
      <t>　日　</t>
    </r>
  </si>
  <si>
    <t>年    月    日　</t>
  </si>
  <si>
    <r>
      <rPr>
        <b/>
        <u/>
        <sz val="16"/>
        <color rgb="FF000000"/>
        <rFont val="宋体"/>
        <charset val="134"/>
      </rPr>
      <t>2025年5月份</t>
    </r>
    <r>
      <rPr>
        <b/>
        <sz val="16"/>
        <color rgb="FF000000"/>
        <rFont val="宋体"/>
        <charset val="134"/>
      </rPr>
      <t>丹寨县城镇公益性岗位人员社会保险参保、医疗保险缴费花名册</t>
    </r>
  </si>
  <si>
    <t>单位名称:丹寨县就业局</t>
  </si>
  <si>
    <t>2025年5月份</t>
  </si>
  <si>
    <t>单位：元</t>
  </si>
  <si>
    <t>单位</t>
  </si>
  <si>
    <t>基数</t>
  </si>
  <si>
    <t xml:space="preserve">养老保险 </t>
  </si>
  <si>
    <t>医疗保险</t>
  </si>
  <si>
    <t>缴费合计</t>
  </si>
  <si>
    <t>单位16%</t>
  </si>
  <si>
    <t>个人8%</t>
  </si>
  <si>
    <t>单位0.7%</t>
  </si>
  <si>
    <t>个人0.3%</t>
  </si>
  <si>
    <t>单位缴纳金额0.4%</t>
  </si>
  <si>
    <t>个人缴纳金额0.0%</t>
  </si>
  <si>
    <t>单位缴纳金额7%</t>
  </si>
  <si>
    <t>个人缴纳金额2%</t>
  </si>
  <si>
    <t>个人</t>
  </si>
  <si>
    <t>单位缴费
合计</t>
  </si>
  <si>
    <t>吴小兰</t>
  </si>
  <si>
    <t>杨胜香</t>
  </si>
  <si>
    <t>王应秀3月起由于本单位缴纳医保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</si>
</sst>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 年 &quot;m&quot; 月份&quot;"/>
    <numFmt numFmtId="177" formatCode="0.00_ "/>
    <numFmt numFmtId="178" formatCode="#,##0.00_ "/>
    <numFmt numFmtId="179" formatCode="_-* #,##0_-;\-* #,##0_-;_-* &quot;-&quot;??_-;_-@_-"/>
    <numFmt numFmtId="180" formatCode="###0.00"/>
    <numFmt numFmtId="181" formatCode="0_ "/>
    <numFmt numFmtId="182" formatCode="yyyy&quot;年&quot;m&quot;月&quot;;@"/>
    <numFmt numFmtId="183" formatCode="0.00_);[Red]\(0.00\)"/>
    <numFmt numFmtId="184" formatCode="&quot;补贴期限：2013 年度&quot;\ 0\ &quot;月份&quot;"/>
    <numFmt numFmtId="185" formatCode="_ * #,##0_ ;_ * \-#,##0_ ;_ * &quot;-&quot;??_ ;_ @_ "/>
    <numFmt numFmtId="186" formatCode="&quot;2013 年度&quot;\ 0\ &quot;月份&quot;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u/>
      <sz val="16"/>
      <color rgb="FF000000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1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u/>
      <sz val="20"/>
      <name val="宋体"/>
      <charset val="134"/>
      <scheme val="minor"/>
    </font>
    <font>
      <u/>
      <sz val="9"/>
      <name val="宋体"/>
      <charset val="134"/>
      <scheme val="minor"/>
    </font>
    <font>
      <u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仿宋"/>
      <charset val="134"/>
    </font>
    <font>
      <sz val="9"/>
      <name val="仿宋"/>
      <charset val="134"/>
    </font>
    <font>
      <b/>
      <u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0"/>
    </font>
    <font>
      <b/>
      <sz val="16"/>
      <color rgb="FF00000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22" applyNumberFormat="0" applyAlignment="0" applyProtection="0">
      <alignment vertical="center"/>
    </xf>
    <xf numFmtId="0" fontId="37" fillId="4" borderId="23" applyNumberFormat="0" applyAlignment="0" applyProtection="0">
      <alignment vertical="center"/>
    </xf>
    <xf numFmtId="0" fontId="38" fillId="4" borderId="22" applyNumberFormat="0" applyAlignment="0" applyProtection="0">
      <alignment vertical="center"/>
    </xf>
    <xf numFmtId="0" fontId="39" fillId="5" borderId="24" applyNumberFormat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>
      <alignment vertical="center"/>
    </xf>
    <xf numFmtId="0" fontId="47" fillId="0" borderId="0"/>
    <xf numFmtId="41" fontId="47" fillId="0" borderId="0" applyFont="0" applyFill="0" applyBorder="0" applyAlignment="0" applyProtection="0">
      <alignment vertical="center"/>
    </xf>
    <xf numFmtId="0" fontId="47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NumberFormat="1" applyFont="1" applyFill="1" applyAlignment="1">
      <alignment horizontal="center" vertical="top" shrinkToFit="1"/>
    </xf>
    <xf numFmtId="0" fontId="4" fillId="0" borderId="0" xfId="0" applyNumberFormat="1" applyFont="1" applyFill="1" applyAlignment="1">
      <alignment horizontal="center" vertical="top" wrapText="1" shrinkToFit="1"/>
    </xf>
    <xf numFmtId="0" fontId="5" fillId="0" borderId="0" xfId="0" applyNumberFormat="1" applyFont="1" applyFill="1" applyAlignment="1">
      <alignment horizontal="center" vertical="top" shrinkToFi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6" fillId="0" borderId="0" xfId="0" applyFont="1" applyFill="1" applyAlignment="1"/>
    <xf numFmtId="0" fontId="2" fillId="0" borderId="0" xfId="51" applyFont="1" applyFill="1" applyBorder="1" applyAlignment="1">
      <alignment horizontal="right"/>
    </xf>
    <xf numFmtId="176" fontId="7" fillId="0" borderId="0" xfId="49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0" fontId="3" fillId="0" borderId="1" xfId="52" applyFont="1" applyFill="1" applyBorder="1" applyAlignment="1">
      <alignment horizontal="center" vertical="center" wrapText="1" shrinkToFit="1"/>
    </xf>
    <xf numFmtId="2" fontId="8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1" xfId="52" applyFont="1" applyFill="1" applyBorder="1" applyAlignment="1">
      <alignment horizontal="center" vertical="center" wrapText="1" shrinkToFit="1"/>
    </xf>
    <xf numFmtId="2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right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5" fillId="0" borderId="0" xfId="0" applyNumberFormat="1" applyFont="1" applyFill="1" applyAlignment="1">
      <alignment horizontal="center" vertical="top" wrapText="1" shrinkToFit="1"/>
    </xf>
    <xf numFmtId="0" fontId="2" fillId="0" borderId="0" xfId="0" applyFont="1" applyFill="1" applyAlignment="1">
      <alignment wrapText="1"/>
    </xf>
    <xf numFmtId="0" fontId="11" fillId="0" borderId="1" xfId="5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2" fontId="3" fillId="0" borderId="1" xfId="52" applyNumberFormat="1" applyFont="1" applyFill="1" applyBorder="1" applyAlignment="1">
      <alignment horizontal="center" vertical="center" wrapText="1" shrinkToFit="1"/>
    </xf>
    <xf numFmtId="2" fontId="2" fillId="0" borderId="1" xfId="52" applyNumberFormat="1" applyFont="1" applyFill="1" applyBorder="1" applyAlignment="1">
      <alignment horizontal="center" vertical="center" wrapText="1" shrinkToFit="1"/>
    </xf>
    <xf numFmtId="2" fontId="3" fillId="0" borderId="1" xfId="52" applyNumberFormat="1" applyFont="1" applyFill="1" applyBorder="1" applyAlignment="1">
      <alignment horizontal="right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wrapText="1" shrinkToFit="1"/>
    </xf>
    <xf numFmtId="4" fontId="3" fillId="0" borderId="1" xfId="55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shrinkToFit="1"/>
    </xf>
    <xf numFmtId="177" fontId="0" fillId="0" borderId="0" xfId="0" applyNumberFormat="1" applyFill="1" applyAlignment="1">
      <alignment vertical="center" shrinkToFit="1"/>
    </xf>
    <xf numFmtId="178" fontId="12" fillId="0" borderId="0" xfId="53" applyNumberFormat="1" applyFont="1" applyFill="1" applyAlignment="1">
      <alignment horizontal="center"/>
    </xf>
    <xf numFmtId="0" fontId="2" fillId="0" borderId="2" xfId="51" applyFont="1" applyFill="1" applyBorder="1" applyAlignment="1">
      <alignment horizontal="left"/>
    </xf>
    <xf numFmtId="0" fontId="2" fillId="0" borderId="0" xfId="51" applyFont="1" applyFill="1" applyAlignment="1"/>
    <xf numFmtId="0" fontId="2" fillId="0" borderId="2" xfId="51" applyFont="1" applyFill="1" applyBorder="1" applyAlignment="1">
      <alignment horizontal="right"/>
    </xf>
    <xf numFmtId="176" fontId="7" fillId="0" borderId="2" xfId="49" applyNumberFormat="1" applyFont="1" applyFill="1" applyBorder="1" applyAlignment="1">
      <alignment horizontal="left"/>
    </xf>
    <xf numFmtId="0" fontId="2" fillId="0" borderId="3" xfId="5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shrinkToFit="1"/>
    </xf>
    <xf numFmtId="178" fontId="2" fillId="0" borderId="4" xfId="51" applyNumberFormat="1" applyFont="1" applyFill="1" applyBorder="1" applyAlignment="1">
      <alignment horizontal="center" vertical="center" wrapText="1"/>
    </xf>
    <xf numFmtId="178" fontId="2" fillId="0" borderId="5" xfId="51" applyNumberFormat="1" applyFont="1" applyFill="1" applyBorder="1" applyAlignment="1">
      <alignment horizontal="center" vertical="center" wrapText="1"/>
    </xf>
    <xf numFmtId="178" fontId="2" fillId="0" borderId="6" xfId="51" applyNumberFormat="1" applyFont="1" applyFill="1" applyBorder="1" applyAlignment="1">
      <alignment horizontal="center" vertical="center" wrapText="1"/>
    </xf>
    <xf numFmtId="0" fontId="2" fillId="0" borderId="7" xfId="51" applyFont="1" applyFill="1" applyBorder="1" applyAlignment="1">
      <alignment horizontal="center" vertical="center" wrapText="1"/>
    </xf>
    <xf numFmtId="178" fontId="2" fillId="0" borderId="7" xfId="51" applyNumberFormat="1" applyFont="1" applyFill="1" applyBorder="1" applyAlignment="1">
      <alignment horizontal="center" vertical="center" wrapText="1"/>
    </xf>
    <xf numFmtId="178" fontId="13" fillId="0" borderId="7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shrinkToFit="1"/>
    </xf>
    <xf numFmtId="0" fontId="2" fillId="0" borderId="4" xfId="49" applyFont="1" applyFill="1" applyBorder="1" applyAlignment="1">
      <alignment horizontal="center" shrinkToFit="1"/>
    </xf>
    <xf numFmtId="179" fontId="2" fillId="0" borderId="1" xfId="51" applyNumberFormat="1" applyFont="1" applyFill="1" applyBorder="1" applyAlignment="1">
      <alignment horizontal="center" shrinkToFit="1"/>
    </xf>
    <xf numFmtId="180" fontId="2" fillId="0" borderId="1" xfId="54" applyNumberFormat="1" applyFont="1" applyFill="1" applyBorder="1" applyAlignment="1">
      <alignment horizontal="center" shrinkToFit="1"/>
    </xf>
    <xf numFmtId="0" fontId="2" fillId="0" borderId="8" xfId="49" applyFont="1" applyFill="1" applyBorder="1" applyAlignment="1">
      <alignment horizontal="center" shrinkToFit="1"/>
    </xf>
    <xf numFmtId="181" fontId="1" fillId="0" borderId="1" xfId="0" applyNumberFormat="1" applyFont="1" applyFill="1" applyBorder="1" applyAlignment="1">
      <alignment horizontal="center" shrinkToFit="1"/>
    </xf>
    <xf numFmtId="181" fontId="1" fillId="0" borderId="5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4" fillId="0" borderId="1" xfId="49" applyFont="1" applyFill="1" applyBorder="1" applyAlignment="1">
      <alignment horizontal="center" vertical="center" shrinkToFit="1"/>
    </xf>
    <xf numFmtId="0" fontId="14" fillId="0" borderId="3" xfId="49" applyFont="1" applyFill="1" applyBorder="1" applyAlignment="1">
      <alignment horizontal="center" vertical="center" shrinkToFit="1"/>
    </xf>
    <xf numFmtId="0" fontId="14" fillId="0" borderId="9" xfId="49" applyFont="1" applyFill="1" applyBorder="1" applyAlignment="1">
      <alignment horizontal="center" vertical="center" shrinkToFit="1"/>
    </xf>
    <xf numFmtId="177" fontId="2" fillId="0" borderId="4" xfId="51" applyNumberFormat="1" applyFont="1" applyFill="1" applyBorder="1" applyAlignment="1">
      <alignment horizontal="center" shrinkToFit="1"/>
    </xf>
    <xf numFmtId="177" fontId="2" fillId="0" borderId="5" xfId="51" applyNumberFormat="1" applyFont="1" applyFill="1" applyBorder="1" applyAlignment="1">
      <alignment horizontal="center" shrinkToFit="1"/>
    </xf>
    <xf numFmtId="181" fontId="2" fillId="0" borderId="1" xfId="51" applyNumberFormat="1" applyFont="1" applyFill="1" applyBorder="1" applyAlignment="1">
      <alignment horizontal="center" shrinkToFit="1"/>
    </xf>
    <xf numFmtId="177" fontId="2" fillId="0" borderId="1" xfId="51" applyNumberFormat="1" applyFont="1" applyFill="1" applyBorder="1" applyAlignment="1">
      <alignment horizontal="center" shrinkToFit="1"/>
    </xf>
    <xf numFmtId="0" fontId="2" fillId="0" borderId="8" xfId="51" applyNumberFormat="1" applyFont="1" applyFill="1" applyBorder="1" applyAlignment="1">
      <alignment vertical="top"/>
    </xf>
    <xf numFmtId="0" fontId="2" fillId="0" borderId="10" xfId="51" applyNumberFormat="1" applyFont="1" applyFill="1" applyBorder="1" applyAlignment="1">
      <alignment vertical="top"/>
    </xf>
    <xf numFmtId="0" fontId="2" fillId="0" borderId="8" xfId="51" applyFont="1" applyFill="1" applyBorder="1" applyAlignment="1">
      <alignment horizontal="left" vertical="top" wrapText="1"/>
    </xf>
    <xf numFmtId="0" fontId="2" fillId="0" borderId="11" xfId="51" applyNumberFormat="1" applyFont="1" applyFill="1" applyBorder="1" applyAlignment="1">
      <alignment horizontal="left" vertical="top" wrapText="1"/>
    </xf>
    <xf numFmtId="0" fontId="2" fillId="0" borderId="0" xfId="51" applyNumberFormat="1" applyFont="1" applyFill="1" applyAlignment="1">
      <alignment horizontal="left" vertical="top" wrapText="1"/>
    </xf>
    <xf numFmtId="0" fontId="2" fillId="0" borderId="0" xfId="51" applyNumberFormat="1" applyFont="1" applyFill="1" applyBorder="1" applyAlignment="1">
      <alignment vertical="top"/>
    </xf>
    <xf numFmtId="0" fontId="2" fillId="0" borderId="11" xfId="51" applyFont="1" applyFill="1" applyBorder="1" applyAlignment="1">
      <alignment horizontal="left" vertical="top" wrapText="1"/>
    </xf>
    <xf numFmtId="0" fontId="2" fillId="0" borderId="11" xfId="51" applyNumberFormat="1" applyFont="1" applyFill="1" applyBorder="1" applyAlignment="1">
      <alignment horizontal="left" vertical="center" wrapText="1"/>
    </xf>
    <xf numFmtId="0" fontId="2" fillId="0" borderId="0" xfId="51" applyNumberFormat="1" applyFont="1" applyFill="1" applyBorder="1" applyAlignment="1">
      <alignment horizontal="left" vertical="center" wrapText="1"/>
    </xf>
    <xf numFmtId="0" fontId="2" fillId="0" borderId="0" xfId="53" applyFont="1" applyFill="1" applyBorder="1" applyAlignment="1">
      <alignment horizontal="left" vertical="center" wrapText="1"/>
    </xf>
    <xf numFmtId="0" fontId="2" fillId="0" borderId="0" xfId="53" applyFont="1" applyFill="1" applyBorder="1" applyAlignment="1">
      <alignment horizontal="left" vertical="center"/>
    </xf>
    <xf numFmtId="0" fontId="2" fillId="0" borderId="12" xfId="51" applyFont="1" applyFill="1" applyBorder="1" applyAlignment="1">
      <alignment horizontal="center" wrapText="1"/>
    </xf>
    <xf numFmtId="0" fontId="2" fillId="0" borderId="2" xfId="51" applyFont="1" applyFill="1" applyBorder="1" applyAlignment="1">
      <alignment horizontal="center" wrapText="1"/>
    </xf>
    <xf numFmtId="0" fontId="2" fillId="0" borderId="2" xfId="51" applyFont="1" applyFill="1" applyBorder="1" applyAlignment="1">
      <alignment horizontal="right" wrapText="1"/>
    </xf>
    <xf numFmtId="0" fontId="2" fillId="0" borderId="13" xfId="51" applyFont="1" applyFill="1" applyBorder="1" applyAlignment="1">
      <alignment horizontal="left" vertical="top" wrapText="1"/>
    </xf>
    <xf numFmtId="0" fontId="2" fillId="0" borderId="0" xfId="51" applyFont="1" applyFill="1" applyAlignment="1">
      <alignment horizontal="right"/>
    </xf>
    <xf numFmtId="0" fontId="10" fillId="0" borderId="2" xfId="51" applyFont="1" applyFill="1" applyBorder="1" applyAlignment="1">
      <alignment shrinkToFit="1"/>
    </xf>
    <xf numFmtId="178" fontId="2" fillId="0" borderId="1" xfId="51" applyNumberFormat="1" applyFont="1" applyFill="1" applyBorder="1" applyAlignment="1">
      <alignment horizontal="center" vertical="center" wrapText="1"/>
    </xf>
    <xf numFmtId="178" fontId="2" fillId="0" borderId="3" xfId="51" applyNumberFormat="1" applyFont="1" applyFill="1" applyBorder="1" applyAlignment="1">
      <alignment horizontal="center" vertical="center" wrapText="1"/>
    </xf>
    <xf numFmtId="178" fontId="13" fillId="0" borderId="3" xfId="51" applyNumberFormat="1" applyFont="1" applyFill="1" applyBorder="1" applyAlignment="1">
      <alignment horizontal="center" vertical="center" wrapText="1"/>
    </xf>
    <xf numFmtId="178" fontId="15" fillId="0" borderId="1" xfId="51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shrinkToFit="1"/>
    </xf>
    <xf numFmtId="0" fontId="2" fillId="0" borderId="10" xfId="51" applyFont="1" applyFill="1" applyBorder="1" applyAlignment="1">
      <alignment horizontal="left" vertical="top" wrapText="1"/>
    </xf>
    <xf numFmtId="0" fontId="2" fillId="0" borderId="9" xfId="51" applyFont="1" applyFill="1" applyBorder="1" applyAlignment="1">
      <alignment horizontal="left" vertical="top" wrapText="1"/>
    </xf>
    <xf numFmtId="0" fontId="2" fillId="0" borderId="0" xfId="51" applyFont="1" applyFill="1" applyAlignment="1">
      <alignment horizontal="left" vertical="top" wrapText="1"/>
    </xf>
    <xf numFmtId="0" fontId="2" fillId="0" borderId="14" xfId="51" applyFont="1" applyFill="1" applyBorder="1" applyAlignment="1">
      <alignment horizontal="left" vertical="top" wrapText="1"/>
    </xf>
    <xf numFmtId="0" fontId="2" fillId="0" borderId="15" xfId="51" applyFont="1" applyFill="1" applyBorder="1" applyAlignment="1">
      <alignment horizontal="left" vertical="top" wrapText="1"/>
    </xf>
    <xf numFmtId="0" fontId="2" fillId="0" borderId="16" xfId="51" applyFont="1" applyFill="1" applyBorder="1" applyAlignment="1">
      <alignment horizontal="left" vertical="top" wrapText="1"/>
    </xf>
    <xf numFmtId="0" fontId="2" fillId="0" borderId="12" xfId="51" applyFont="1" applyFill="1" applyBorder="1" applyAlignment="1">
      <alignment horizontal="left" vertical="top" wrapText="1"/>
    </xf>
    <xf numFmtId="0" fontId="2" fillId="0" borderId="2" xfId="51" applyFont="1" applyFill="1" applyBorder="1" applyAlignment="1">
      <alignment horizontal="left" vertical="top" wrapText="1"/>
    </xf>
    <xf numFmtId="0" fontId="2" fillId="0" borderId="17" xfId="51" applyFont="1" applyFill="1" applyBorder="1" applyAlignment="1">
      <alignment horizontal="left" vertical="top" wrapText="1"/>
    </xf>
    <xf numFmtId="0" fontId="1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182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18" fillId="0" borderId="0" xfId="50" applyFont="1" applyFill="1" applyAlignment="1">
      <alignment horizontal="center" vertical="center"/>
    </xf>
    <xf numFmtId="0" fontId="19" fillId="0" borderId="0" xfId="50" applyFont="1" applyFill="1" applyAlignment="1">
      <alignment horizontal="center" vertical="center"/>
    </xf>
    <xf numFmtId="182" fontId="19" fillId="0" borderId="0" xfId="50" applyNumberFormat="1" applyFont="1" applyFill="1" applyAlignment="1">
      <alignment horizontal="center" vertical="center"/>
    </xf>
    <xf numFmtId="0" fontId="20" fillId="0" borderId="0" xfId="50" applyFont="1" applyFill="1" applyBorder="1" applyAlignment="1">
      <alignment horizontal="center" vertical="center"/>
    </xf>
    <xf numFmtId="0" fontId="21" fillId="0" borderId="0" xfId="50" applyFont="1" applyFill="1" applyBorder="1" applyAlignment="1">
      <alignment horizontal="center" vertical="center"/>
    </xf>
    <xf numFmtId="181" fontId="22" fillId="0" borderId="0" xfId="50" applyNumberFormat="1" applyFont="1" applyFill="1" applyBorder="1" applyAlignment="1">
      <alignment horizontal="center" vertical="center"/>
    </xf>
    <xf numFmtId="0" fontId="22" fillId="0" borderId="0" xfId="50" applyFont="1" applyFill="1" applyBorder="1" applyAlignment="1">
      <alignment horizontal="center" vertical="center"/>
    </xf>
    <xf numFmtId="182" fontId="22" fillId="0" borderId="0" xfId="50" applyNumberFormat="1" applyFont="1" applyFill="1" applyBorder="1" applyAlignment="1">
      <alignment horizontal="center" vertical="center"/>
    </xf>
    <xf numFmtId="0" fontId="23" fillId="0" borderId="2" xfId="50" applyNumberFormat="1" applyFont="1" applyFill="1" applyBorder="1" applyAlignment="1">
      <alignment horizontal="left" vertical="center"/>
    </xf>
    <xf numFmtId="0" fontId="24" fillId="0" borderId="2" xfId="50" applyNumberFormat="1" applyFont="1" applyFill="1" applyBorder="1" applyAlignment="1">
      <alignment horizontal="left" vertical="center"/>
    </xf>
    <xf numFmtId="181" fontId="23" fillId="0" borderId="0" xfId="50" applyNumberFormat="1" applyFont="1" applyFill="1" applyAlignment="1">
      <alignment horizontal="center" vertical="center"/>
    </xf>
    <xf numFmtId="0" fontId="23" fillId="0" borderId="0" xfId="50" applyFont="1" applyFill="1" applyBorder="1" applyAlignment="1">
      <alignment horizontal="center" vertical="center" wrapText="1"/>
    </xf>
    <xf numFmtId="182" fontId="23" fillId="0" borderId="0" xfId="50" applyNumberFormat="1" applyFont="1" applyFill="1" applyBorder="1" applyAlignment="1">
      <alignment horizontal="center" vertical="center" wrapText="1"/>
    </xf>
    <xf numFmtId="0" fontId="23" fillId="0" borderId="3" xfId="50" applyFont="1" applyFill="1" applyBorder="1" applyAlignment="1">
      <alignment horizontal="center" vertical="center" wrapText="1"/>
    </xf>
    <xf numFmtId="0" fontId="24" fillId="0" borderId="3" xfId="50" applyFont="1" applyFill="1" applyBorder="1" applyAlignment="1">
      <alignment horizontal="center" vertical="center" wrapText="1"/>
    </xf>
    <xf numFmtId="181" fontId="23" fillId="0" borderId="8" xfId="50" applyNumberFormat="1" applyFont="1" applyFill="1" applyBorder="1" applyAlignment="1">
      <alignment horizontal="center" vertical="center" wrapText="1"/>
    </xf>
    <xf numFmtId="0" fontId="19" fillId="0" borderId="1" xfId="50" applyFont="1" applyFill="1" applyBorder="1" applyAlignment="1">
      <alignment horizontal="center" vertical="center" wrapText="1"/>
    </xf>
    <xf numFmtId="182" fontId="19" fillId="0" borderId="1" xfId="50" applyNumberFormat="1" applyFont="1" applyFill="1" applyBorder="1" applyAlignment="1">
      <alignment horizontal="center" vertical="center" wrapText="1"/>
    </xf>
    <xf numFmtId="0" fontId="25" fillId="0" borderId="7" xfId="50" applyFont="1" applyFill="1" applyBorder="1" applyAlignment="1">
      <alignment horizontal="center" vertical="center" wrapText="1"/>
    </xf>
    <xf numFmtId="0" fontId="26" fillId="0" borderId="7" xfId="50" applyFont="1" applyFill="1" applyBorder="1" applyAlignment="1">
      <alignment horizontal="center" vertical="center" wrapText="1"/>
    </xf>
    <xf numFmtId="181" fontId="25" fillId="0" borderId="12" xfId="50" applyNumberFormat="1" applyFont="1" applyFill="1" applyBorder="1" applyAlignment="1">
      <alignment horizontal="center" vertical="center" wrapText="1"/>
    </xf>
    <xf numFmtId="0" fontId="26" fillId="0" borderId="1" xfId="50" applyFont="1" applyFill="1" applyBorder="1" applyAlignment="1">
      <alignment horizontal="center" vertical="center" wrapText="1"/>
    </xf>
    <xf numFmtId="182" fontId="26" fillId="0" borderId="1" xfId="50" applyNumberFormat="1" applyFont="1" applyFill="1" applyBorder="1" applyAlignment="1">
      <alignment horizontal="center" vertical="center" wrapText="1"/>
    </xf>
    <xf numFmtId="0" fontId="25" fillId="0" borderId="1" xfId="50" applyFont="1" applyFill="1" applyBorder="1" applyAlignment="1">
      <alignment horizontal="center" vertical="center" wrapText="1"/>
    </xf>
    <xf numFmtId="182" fontId="25" fillId="0" borderId="1" xfId="50" applyNumberFormat="1" applyFont="1" applyFill="1" applyBorder="1" applyAlignment="1">
      <alignment horizontal="center" vertical="center" wrapText="1"/>
    </xf>
    <xf numFmtId="182" fontId="26" fillId="0" borderId="7" xfId="50" applyNumberFormat="1" applyFont="1" applyFill="1" applyBorder="1" applyAlignment="1">
      <alignment horizontal="center" vertical="center" wrapText="1"/>
    </xf>
    <xf numFmtId="0" fontId="20" fillId="0" borderId="0" xfId="50" applyFont="1" applyFill="1" applyBorder="1" applyAlignment="1">
      <alignment horizontal="center" vertical="center" wrapText="1"/>
    </xf>
    <xf numFmtId="177" fontId="20" fillId="0" borderId="0" xfId="50" applyNumberFormat="1" applyFont="1" applyFill="1" applyBorder="1" applyAlignment="1">
      <alignment horizontal="center" vertical="center"/>
    </xf>
    <xf numFmtId="177" fontId="20" fillId="0" borderId="0" xfId="50" applyNumberFormat="1" applyFont="1" applyFill="1" applyBorder="1" applyAlignment="1">
      <alignment horizontal="right" vertical="center"/>
    </xf>
    <xf numFmtId="0" fontId="20" fillId="0" borderId="0" xfId="50" applyFont="1" applyFill="1" applyBorder="1" applyAlignment="1">
      <alignment horizontal="right" vertical="center"/>
    </xf>
    <xf numFmtId="177" fontId="23" fillId="0" borderId="0" xfId="49" applyNumberFormat="1" applyFont="1" applyFill="1" applyAlignment="1">
      <alignment horizontal="center" vertical="center"/>
    </xf>
    <xf numFmtId="177" fontId="23" fillId="0" borderId="0" xfId="49" applyNumberFormat="1" applyFont="1" applyFill="1" applyBorder="1" applyAlignment="1">
      <alignment horizontal="right" vertical="center"/>
    </xf>
    <xf numFmtId="177" fontId="23" fillId="0" borderId="0" xfId="49" applyNumberFormat="1" applyFont="1" applyFill="1" applyAlignment="1">
      <alignment horizontal="right" vertical="center"/>
    </xf>
    <xf numFmtId="176" fontId="23" fillId="0" borderId="0" xfId="49" applyNumberFormat="1" applyFont="1" applyFill="1" applyBorder="1" applyAlignment="1">
      <alignment horizontal="right" vertical="center"/>
    </xf>
    <xf numFmtId="0" fontId="23" fillId="0" borderId="1" xfId="50" applyFont="1" applyFill="1" applyBorder="1" applyAlignment="1">
      <alignment horizontal="center" vertical="center" wrapText="1"/>
    </xf>
    <xf numFmtId="0" fontId="23" fillId="0" borderId="5" xfId="50" applyFont="1" applyFill="1" applyBorder="1" applyAlignment="1">
      <alignment horizontal="center" vertical="center" wrapText="1"/>
    </xf>
    <xf numFmtId="177" fontId="23" fillId="0" borderId="4" xfId="50" applyNumberFormat="1" applyFont="1" applyFill="1" applyBorder="1" applyAlignment="1">
      <alignment horizontal="center" vertical="center" wrapText="1"/>
    </xf>
    <xf numFmtId="4" fontId="23" fillId="0" borderId="6" xfId="50" applyNumberFormat="1" applyFont="1" applyFill="1" applyBorder="1" applyAlignment="1">
      <alignment horizontal="center" vertical="center" wrapText="1"/>
    </xf>
    <xf numFmtId="0" fontId="25" fillId="0" borderId="5" xfId="50" applyFont="1" applyFill="1" applyBorder="1" applyAlignment="1">
      <alignment horizontal="center" vertical="center" wrapText="1"/>
    </xf>
    <xf numFmtId="177" fontId="25" fillId="0" borderId="1" xfId="50" applyNumberFormat="1" applyFont="1" applyFill="1" applyBorder="1" applyAlignment="1">
      <alignment horizontal="center" vertical="center" wrapText="1"/>
    </xf>
    <xf numFmtId="183" fontId="25" fillId="0" borderId="7" xfId="50" applyNumberFormat="1" applyFont="1" applyFill="1" applyBorder="1" applyAlignment="1">
      <alignment horizontal="center" vertical="center" wrapText="1"/>
    </xf>
    <xf numFmtId="177" fontId="17" fillId="0" borderId="7" xfId="0" applyNumberFormat="1" applyFont="1" applyFill="1" applyBorder="1" applyAlignment="1">
      <alignment horizontal="center" vertical="center" wrapText="1"/>
    </xf>
    <xf numFmtId="4" fontId="25" fillId="0" borderId="1" xfId="50" applyNumberFormat="1" applyFont="1" applyFill="1" applyBorder="1" applyAlignment="1">
      <alignment horizontal="center" vertical="center" wrapText="1" shrinkToFit="1"/>
    </xf>
    <xf numFmtId="177" fontId="25" fillId="0" borderId="5" xfId="50" applyNumberFormat="1" applyFont="1" applyFill="1" applyBorder="1" applyAlignment="1">
      <alignment horizontal="center" vertical="center" wrapText="1"/>
    </xf>
    <xf numFmtId="4" fontId="25" fillId="0" borderId="7" xfId="50" applyNumberFormat="1" applyFont="1" applyFill="1" applyBorder="1" applyAlignment="1">
      <alignment horizontal="center" vertical="center" wrapText="1" shrinkToFit="1"/>
    </xf>
    <xf numFmtId="177" fontId="19" fillId="0" borderId="0" xfId="50" applyNumberFormat="1" applyFont="1" applyFill="1" applyAlignment="1">
      <alignment horizontal="center" vertical="center"/>
    </xf>
    <xf numFmtId="181" fontId="20" fillId="0" borderId="0" xfId="50" applyNumberFormat="1" applyFont="1" applyFill="1" applyBorder="1" applyAlignment="1">
      <alignment horizontal="center" vertical="center"/>
    </xf>
    <xf numFmtId="184" fontId="23" fillId="0" borderId="0" xfId="50" applyNumberFormat="1" applyFont="1" applyFill="1" applyBorder="1" applyAlignment="1">
      <alignment horizontal="center" vertical="center" wrapText="1"/>
    </xf>
    <xf numFmtId="184" fontId="23" fillId="0" borderId="0" xfId="50" applyNumberFormat="1" applyFont="1" applyFill="1" applyAlignment="1">
      <alignment horizontal="center" vertical="center" wrapText="1"/>
    </xf>
    <xf numFmtId="181" fontId="23" fillId="0" borderId="0" xfId="50" applyNumberFormat="1" applyFont="1" applyFill="1" applyBorder="1" applyAlignment="1">
      <alignment horizontal="center" vertical="center"/>
    </xf>
    <xf numFmtId="177" fontId="23" fillId="0" borderId="6" xfId="50" applyNumberFormat="1" applyFont="1" applyFill="1" applyBorder="1" applyAlignment="1">
      <alignment horizontal="center" vertical="center" wrapText="1"/>
    </xf>
    <xf numFmtId="4" fontId="23" fillId="0" borderId="5" xfId="50" applyNumberFormat="1" applyFont="1" applyFill="1" applyBorder="1" applyAlignment="1">
      <alignment horizontal="center" vertical="center" wrapText="1"/>
    </xf>
    <xf numFmtId="181" fontId="23" fillId="0" borderId="9" xfId="50" applyNumberFormat="1" applyFont="1" applyFill="1" applyBorder="1" applyAlignment="1">
      <alignment horizontal="center" vertical="center" wrapText="1"/>
    </xf>
    <xf numFmtId="177" fontId="25" fillId="0" borderId="1" xfId="50" applyNumberFormat="1" applyFont="1" applyFill="1" applyBorder="1" applyAlignment="1">
      <alignment horizontal="center" vertical="center" wrapText="1" shrinkToFit="1"/>
    </xf>
    <xf numFmtId="181" fontId="25" fillId="0" borderId="17" xfId="50" applyNumberFormat="1" applyFont="1" applyFill="1" applyBorder="1" applyAlignment="1">
      <alignment horizontal="center" vertical="center" wrapText="1"/>
    </xf>
    <xf numFmtId="49" fontId="25" fillId="0" borderId="17" xfId="50" applyNumberFormat="1" applyFont="1" applyFill="1" applyBorder="1" applyAlignment="1">
      <alignment horizontal="center" vertical="center" wrapText="1"/>
    </xf>
    <xf numFmtId="49" fontId="25" fillId="0" borderId="7" xfId="5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82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0" fillId="0" borderId="0" xfId="0" applyFill="1" applyAlignment="1">
      <alignment horizontal="center" vertical="center" shrinkToFit="1"/>
    </xf>
    <xf numFmtId="178" fontId="27" fillId="0" borderId="0" xfId="49" applyNumberFormat="1" applyFont="1" applyFill="1" applyBorder="1" applyAlignment="1">
      <alignment horizontal="center" vertical="top" shrinkToFit="1"/>
    </xf>
    <xf numFmtId="178" fontId="27" fillId="0" borderId="0" xfId="49" applyNumberFormat="1" applyFont="1" applyFill="1" applyBorder="1" applyAlignment="1">
      <alignment horizontal="center" vertical="center" shrinkToFit="1"/>
    </xf>
    <xf numFmtId="0" fontId="2" fillId="0" borderId="2" xfId="49" applyFont="1" applyFill="1" applyBorder="1" applyAlignment="1">
      <alignment horizontal="center" shrinkToFit="1"/>
    </xf>
    <xf numFmtId="0" fontId="2" fillId="0" borderId="2" xfId="49" applyFont="1" applyFill="1" applyBorder="1" applyAlignment="1">
      <alignment horizontal="center" vertical="center" shrinkToFit="1"/>
    </xf>
    <xf numFmtId="0" fontId="2" fillId="0" borderId="0" xfId="49" applyFont="1" applyFill="1" applyBorder="1" applyAlignment="1">
      <alignment shrinkToFit="1"/>
    </xf>
    <xf numFmtId="0" fontId="14" fillId="0" borderId="0" xfId="49" applyFont="1" applyFill="1" applyAlignment="1">
      <alignment horizontal="right" shrinkToFit="1"/>
    </xf>
    <xf numFmtId="176" fontId="14" fillId="0" borderId="0" xfId="49" applyNumberFormat="1" applyFont="1" applyFill="1" applyAlignment="1">
      <alignment horizontal="left" shrinkToFit="1"/>
    </xf>
    <xf numFmtId="0" fontId="2" fillId="0" borderId="1" xfId="49" applyFont="1" applyFill="1" applyBorder="1" applyAlignment="1">
      <alignment horizontal="center" vertical="center" wrapText="1" shrinkToFit="1"/>
    </xf>
    <xf numFmtId="0" fontId="2" fillId="0" borderId="4" xfId="49" applyFont="1" applyFill="1" applyBorder="1" applyAlignment="1">
      <alignment horizontal="center" vertical="center" wrapText="1" shrinkToFit="1"/>
    </xf>
    <xf numFmtId="178" fontId="14" fillId="0" borderId="8" xfId="49" applyNumberFormat="1" applyFont="1" applyFill="1" applyBorder="1" applyAlignment="1">
      <alignment horizontal="center" vertical="center" wrapText="1" shrinkToFit="1"/>
    </xf>
    <xf numFmtId="0" fontId="2" fillId="0" borderId="10" xfId="49" applyFont="1" applyFill="1" applyBorder="1" applyAlignment="1">
      <alignment horizontal="left" vertical="center" wrapText="1" shrinkToFit="1"/>
    </xf>
    <xf numFmtId="0" fontId="2" fillId="0" borderId="9" xfId="49" applyFont="1" applyFill="1" applyBorder="1" applyAlignment="1">
      <alignment horizontal="center" vertical="center" wrapText="1" shrinkToFit="1"/>
    </xf>
    <xf numFmtId="0" fontId="2" fillId="0" borderId="10" xfId="49" applyFont="1" applyFill="1" applyBorder="1" applyAlignment="1">
      <alignment horizontal="center" vertical="center" wrapText="1" shrinkToFit="1"/>
    </xf>
    <xf numFmtId="178" fontId="14" fillId="0" borderId="12" xfId="49" applyNumberFormat="1" applyFont="1" applyFill="1" applyBorder="1" applyAlignment="1">
      <alignment horizontal="center" vertical="center" wrapText="1" shrinkToFit="1"/>
    </xf>
    <xf numFmtId="183" fontId="18" fillId="0" borderId="1" xfId="5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177" fontId="1" fillId="0" borderId="18" xfId="0" applyNumberFormat="1" applyFont="1" applyFill="1" applyBorder="1" applyAlignment="1">
      <alignment horizontal="center" vertical="center" wrapText="1" shrinkToFit="1"/>
    </xf>
    <xf numFmtId="0" fontId="2" fillId="0" borderId="1" xfId="49" applyFont="1" applyFill="1" applyBorder="1" applyAlignment="1">
      <alignment horizontal="center" shrinkToFit="1"/>
    </xf>
    <xf numFmtId="185" fontId="2" fillId="0" borderId="1" xfId="1" applyNumberFormat="1" applyFont="1" applyFill="1" applyBorder="1" applyAlignment="1">
      <alignment horizontal="center" vertical="center" shrinkToFit="1"/>
    </xf>
    <xf numFmtId="4" fontId="2" fillId="0" borderId="7" xfId="1" applyNumberFormat="1" applyFont="1" applyFill="1" applyBorder="1" applyAlignment="1">
      <alignment horizontal="right" shrinkToFit="1"/>
    </xf>
    <xf numFmtId="177" fontId="2" fillId="0" borderId="3" xfId="49" applyNumberFormat="1" applyFont="1" applyFill="1" applyBorder="1" applyAlignment="1">
      <alignment horizontal="center" shrinkToFit="1"/>
    </xf>
    <xf numFmtId="181" fontId="2" fillId="0" borderId="1" xfId="1" applyNumberFormat="1" applyFont="1" applyFill="1" applyBorder="1" applyAlignment="1">
      <alignment horizontal="center" vertical="center" shrinkToFit="1"/>
    </xf>
    <xf numFmtId="177" fontId="2" fillId="0" borderId="1" xfId="1" applyNumberFormat="1" applyFont="1" applyFill="1" applyBorder="1" applyAlignment="1">
      <alignment horizontal="center" vertical="center" shrinkToFit="1"/>
    </xf>
    <xf numFmtId="0" fontId="2" fillId="0" borderId="8" xfId="49" applyNumberFormat="1" applyFont="1" applyFill="1" applyBorder="1" applyAlignment="1">
      <alignment horizontal="left" vertical="top" wrapText="1" shrinkToFit="1"/>
    </xf>
    <xf numFmtId="0" fontId="2" fillId="0" borderId="10" xfId="49" applyNumberFormat="1" applyFont="1" applyFill="1" applyBorder="1" applyAlignment="1">
      <alignment horizontal="left" vertical="top" wrapText="1" shrinkToFit="1"/>
    </xf>
    <xf numFmtId="0" fontId="2" fillId="0" borderId="10" xfId="49" applyNumberFormat="1" applyFont="1" applyFill="1" applyBorder="1" applyAlignment="1">
      <alignment wrapText="1" shrinkToFit="1"/>
    </xf>
    <xf numFmtId="0" fontId="2" fillId="0" borderId="9" xfId="49" applyNumberFormat="1" applyFont="1" applyFill="1" applyBorder="1" applyAlignment="1">
      <alignment wrapText="1" shrinkToFit="1"/>
    </xf>
    <xf numFmtId="0" fontId="2" fillId="0" borderId="11" xfId="51" applyNumberFormat="1" applyFont="1" applyFill="1" applyBorder="1" applyAlignment="1">
      <alignment horizontal="left" vertical="top" wrapText="1" shrinkToFit="1"/>
    </xf>
    <xf numFmtId="0" fontId="2" fillId="0" borderId="0" xfId="51" applyNumberFormat="1" applyFont="1" applyFill="1" applyBorder="1" applyAlignment="1">
      <alignment horizontal="left" vertical="top" wrapText="1" shrinkToFit="1"/>
    </xf>
    <xf numFmtId="0" fontId="2" fillId="0" borderId="0" xfId="51" applyNumberFormat="1" applyFont="1" applyFill="1" applyBorder="1" applyAlignment="1">
      <alignment horizontal="center" vertical="center" wrapText="1" shrinkToFit="1"/>
    </xf>
    <xf numFmtId="0" fontId="2" fillId="0" borderId="0" xfId="49" applyNumberFormat="1" applyFont="1" applyFill="1" applyBorder="1" applyAlignment="1">
      <alignment wrapText="1" shrinkToFit="1"/>
    </xf>
    <xf numFmtId="0" fontId="2" fillId="0" borderId="14" xfId="51" applyNumberFormat="1" applyFont="1" applyFill="1" applyBorder="1" applyAlignment="1">
      <alignment wrapText="1" shrinkToFit="1"/>
    </xf>
    <xf numFmtId="0" fontId="2" fillId="0" borderId="11" xfId="51" applyNumberFormat="1" applyFont="1" applyFill="1" applyBorder="1" applyAlignment="1">
      <alignment wrapText="1" shrinkToFit="1"/>
    </xf>
    <xf numFmtId="0" fontId="2" fillId="0" borderId="0" xfId="51" applyNumberFormat="1" applyFont="1" applyFill="1" applyBorder="1" applyAlignment="1">
      <alignment wrapText="1" shrinkToFit="1"/>
    </xf>
    <xf numFmtId="0" fontId="2" fillId="0" borderId="11" xfId="49" applyNumberFormat="1" applyFont="1" applyFill="1" applyBorder="1" applyAlignment="1">
      <alignment horizontal="left" vertical="center" wrapText="1" shrinkToFit="1"/>
    </xf>
    <xf numFmtId="0" fontId="2" fillId="0" borderId="0" xfId="49" applyNumberFormat="1" applyFont="1" applyFill="1" applyAlignment="1">
      <alignment horizontal="left" vertical="center" wrapText="1" shrinkToFit="1"/>
    </xf>
    <xf numFmtId="0" fontId="2" fillId="0" borderId="0" xfId="49" applyNumberFormat="1" applyFont="1" applyFill="1" applyAlignment="1">
      <alignment horizontal="center" vertical="center" wrapText="1" shrinkToFit="1"/>
    </xf>
    <xf numFmtId="0" fontId="2" fillId="0" borderId="14" xfId="49" applyNumberFormat="1" applyFont="1" applyFill="1" applyBorder="1" applyAlignment="1">
      <alignment horizontal="left" vertical="center" wrapText="1" shrinkToFit="1"/>
    </xf>
    <xf numFmtId="0" fontId="2" fillId="0" borderId="11" xfId="49" applyFont="1" applyFill="1" applyBorder="1" applyAlignment="1">
      <alignment horizontal="left" vertical="center" wrapText="1" shrinkToFit="1"/>
    </xf>
    <xf numFmtId="0" fontId="2" fillId="0" borderId="0" xfId="49" applyFont="1" applyFill="1" applyBorder="1" applyAlignment="1">
      <alignment horizontal="left" vertical="center" wrapText="1" shrinkToFit="1"/>
    </xf>
    <xf numFmtId="0" fontId="2" fillId="0" borderId="12" xfId="49" applyNumberFormat="1" applyFont="1" applyFill="1" applyBorder="1" applyAlignment="1">
      <alignment horizontal="center" wrapText="1" shrinkToFit="1"/>
    </xf>
    <xf numFmtId="0" fontId="2" fillId="0" borderId="2" xfId="49" applyNumberFormat="1" applyFont="1" applyFill="1" applyBorder="1" applyAlignment="1">
      <alignment horizontal="center" wrapText="1" shrinkToFit="1"/>
    </xf>
    <xf numFmtId="0" fontId="2" fillId="0" borderId="2" xfId="49" applyNumberFormat="1" applyFont="1" applyFill="1" applyBorder="1" applyAlignment="1">
      <alignment horizontal="center" vertical="center" wrapText="1" shrinkToFit="1"/>
    </xf>
    <xf numFmtId="0" fontId="2" fillId="0" borderId="2" xfId="49" applyNumberFormat="1" applyFont="1" applyFill="1" applyBorder="1" applyAlignment="1">
      <alignment horizontal="right" wrapText="1" shrinkToFit="1"/>
    </xf>
    <xf numFmtId="0" fontId="2" fillId="0" borderId="17" xfId="49" applyNumberFormat="1" applyFont="1" applyFill="1" applyBorder="1" applyAlignment="1">
      <alignment horizontal="right" wrapText="1" shrinkToFit="1"/>
    </xf>
    <xf numFmtId="0" fontId="2" fillId="0" borderId="2" xfId="49" applyNumberFormat="1" applyFont="1" applyFill="1" applyBorder="1" applyAlignment="1">
      <alignment horizontal="left" wrapText="1" shrinkToFit="1"/>
    </xf>
    <xf numFmtId="9" fontId="27" fillId="0" borderId="0" xfId="3" applyNumberFormat="1" applyFont="1" applyFill="1" applyBorder="1" applyAlignment="1" applyProtection="1">
      <alignment horizontal="center" vertical="top" shrinkToFit="1"/>
    </xf>
    <xf numFmtId="186" fontId="2" fillId="0" borderId="0" xfId="49" applyNumberFormat="1" applyFont="1" applyFill="1" applyBorder="1" applyAlignment="1">
      <alignment horizontal="left" shrinkToFit="1"/>
    </xf>
    <xf numFmtId="9" fontId="2" fillId="0" borderId="0" xfId="3" applyNumberFormat="1" applyFont="1" applyFill="1" applyBorder="1" applyAlignment="1" applyProtection="1">
      <alignment horizontal="left" shrinkToFit="1"/>
    </xf>
    <xf numFmtId="0" fontId="2" fillId="0" borderId="0" xfId="49" applyFont="1" applyFill="1" applyBorder="1" applyAlignment="1">
      <alignment horizontal="right" shrinkToFit="1"/>
    </xf>
    <xf numFmtId="0" fontId="2" fillId="0" borderId="10" xfId="49" applyFont="1" applyFill="1" applyBorder="1" applyAlignment="1">
      <alignment vertical="center" wrapText="1" shrinkToFit="1"/>
    </xf>
    <xf numFmtId="9" fontId="14" fillId="0" borderId="8" xfId="3" applyNumberFormat="1" applyFont="1" applyFill="1" applyBorder="1" applyAlignment="1" applyProtection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 wrapText="1" shrinkToFit="1"/>
    </xf>
    <xf numFmtId="9" fontId="14" fillId="0" borderId="12" xfId="3" applyNumberFormat="1" applyFont="1" applyFill="1" applyBorder="1" applyAlignment="1" applyProtection="1">
      <alignment horizontal="center" vertical="center" wrapText="1" shrinkToFit="1"/>
    </xf>
    <xf numFmtId="0" fontId="2" fillId="0" borderId="10" xfId="49" applyNumberFormat="1" applyFont="1" applyFill="1" applyBorder="1" applyAlignment="1">
      <alignment horizontal="left" wrapText="1" shrinkToFit="1"/>
    </xf>
    <xf numFmtId="0" fontId="2" fillId="0" borderId="9" xfId="49" applyNumberFormat="1" applyFont="1" applyFill="1" applyBorder="1" applyAlignment="1">
      <alignment horizontal="left" wrapText="1" shrinkToFit="1"/>
    </xf>
    <xf numFmtId="0" fontId="2" fillId="0" borderId="14" xfId="49" applyNumberFormat="1" applyFont="1" applyFill="1" applyBorder="1" applyAlignment="1">
      <alignment wrapText="1" shrinkToFit="1"/>
    </xf>
    <xf numFmtId="0" fontId="2" fillId="0" borderId="0" xfId="3" applyNumberFormat="1" applyFont="1" applyFill="1" applyBorder="1" applyAlignment="1" applyProtection="1">
      <alignment horizontal="center" wrapText="1" shrinkToFit="1"/>
    </xf>
    <xf numFmtId="0" fontId="2" fillId="0" borderId="14" xfId="3" applyNumberFormat="1" applyFont="1" applyFill="1" applyBorder="1" applyAlignment="1" applyProtection="1">
      <alignment horizontal="center" wrapText="1" shrinkToFit="1"/>
    </xf>
    <xf numFmtId="0" fontId="2" fillId="0" borderId="14" xfId="49" applyFont="1" applyFill="1" applyBorder="1" applyAlignment="1">
      <alignment horizontal="left" vertical="center" wrapText="1" shrinkToFit="1"/>
    </xf>
    <xf numFmtId="9" fontId="2" fillId="0" borderId="0" xfId="3" applyNumberFormat="1" applyFont="1" applyFill="1" applyBorder="1" applyAlignment="1" applyProtection="1">
      <alignment horizontal="center" vertical="center" wrapText="1" shrinkToFit="1"/>
    </xf>
    <xf numFmtId="9" fontId="2" fillId="0" borderId="14" xfId="3" applyNumberFormat="1" applyFont="1" applyFill="1" applyBorder="1" applyAlignment="1" applyProtection="1">
      <alignment horizontal="center" vertical="center" wrapText="1" shrinkToFit="1"/>
    </xf>
    <xf numFmtId="0" fontId="2" fillId="0" borderId="2" xfId="49" applyNumberFormat="1" applyFont="1" applyFill="1" applyBorder="1" applyAlignment="1">
      <alignment wrapText="1" shrinkToFit="1"/>
    </xf>
    <xf numFmtId="0" fontId="2" fillId="0" borderId="17" xfId="49" applyNumberFormat="1" applyFont="1" applyFill="1" applyBorder="1" applyAlignment="1">
      <alignment horizontal="center" wrapText="1" shrinkToFit="1"/>
    </xf>
    <xf numFmtId="0" fontId="2" fillId="0" borderId="2" xfId="3" applyNumberFormat="1" applyFont="1" applyFill="1" applyBorder="1" applyAlignment="1" applyProtection="1">
      <alignment horizontal="center" wrapText="1" shrinkToFit="1"/>
    </xf>
    <xf numFmtId="0" fontId="2" fillId="0" borderId="17" xfId="3" applyNumberFormat="1" applyFont="1" applyFill="1" applyBorder="1" applyAlignment="1" applyProtection="1">
      <alignment horizontal="center" wrapText="1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工资册2007-5" xfId="49"/>
    <cellStyle name="常规_工资册2005-11" xfId="50"/>
    <cellStyle name="常规_工资册2007-5 2" xfId="51"/>
    <cellStyle name="常规 33" xfId="52"/>
    <cellStyle name="常规_工资册2007-5 2_职介所2009-12" xfId="53"/>
    <cellStyle name="千位分隔[0] 2" xfId="54"/>
    <cellStyle name="常规_06代扣样表" xfId="55"/>
  </cellStyles>
  <dxfs count="18">
    <dxf>
      <fill>
        <patternFill patternType="solid">
          <bgColor indexed="4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f9l5queqcjgw22\FileStorage\File\2024-07\2024&#24180;6&#26376;&#20221;&#20844;&#30410;&#24615;&#23703;&#20301;&#20004;&#39033;&#34917;&#36148;&#30003;&#35831;&#34920;&#65288;&#23601;&#19994;&#34917;&#21161;&#36164;&#37329;&#65289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overed_Sheet1"/>
      <sheetName val="岗位补贴申请表"/>
      <sheetName val="岗位补贴名单"/>
      <sheetName val="社保补贴申请表"/>
      <sheetName val="社保缴费花名册"/>
      <sheetName val="Sheet1"/>
    </sheetNames>
    <sheetDataSet>
      <sheetData sheetId="0" refreshError="1"/>
      <sheetData sheetId="1" refreshError="1"/>
      <sheetData sheetId="2" refreshError="1">
        <row r="3">
          <cell r="A3" t="str">
            <v>填报单位：丹寨县就业局</v>
          </cell>
        </row>
      </sheetData>
      <sheetData sheetId="3" refreshError="1"/>
      <sheetData sheetId="4" refreshError="1">
        <row r="2">
          <cell r="A2" t="str">
            <v>单位名称:丹寨县就业局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showZeros="0" workbookViewId="0">
      <selection activeCell="A1" sqref="$A1:$XFD1048576"/>
    </sheetView>
  </sheetViews>
  <sheetFormatPr defaultColWidth="9" defaultRowHeight="13.5"/>
  <cols>
    <col min="1" max="1" width="5.125" style="9" customWidth="1"/>
    <col min="2" max="2" width="17.625" style="9" customWidth="1"/>
    <col min="3" max="3" width="5.75" style="186" customWidth="1"/>
    <col min="4" max="6" width="10.125" style="9"/>
    <col min="7" max="7" width="9.25" style="9"/>
    <col min="8" max="8" width="9" style="9"/>
    <col min="9" max="9" width="9.25" style="9"/>
    <col min="10" max="10" width="9" style="9"/>
    <col min="11" max="14" width="10.125" style="9"/>
    <col min="15" max="15" width="9" style="9"/>
    <col min="16" max="16384" width="9" style="1"/>
  </cols>
  <sheetData>
    <row r="1" ht="23" customHeight="1" spans="1:15">
      <c r="A1" s="187" t="s">
        <v>0</v>
      </c>
      <c r="B1" s="187"/>
      <c r="C1" s="188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233"/>
      <c r="O1" s="187"/>
    </row>
    <row r="2" ht="20" customHeight="1" spans="1:15">
      <c r="A2" s="189" t="str">
        <f>[1]岗位补贴名单!A3</f>
        <v>填报单位：丹寨县就业局</v>
      </c>
      <c r="B2" s="189"/>
      <c r="C2" s="190"/>
      <c r="D2" s="191"/>
      <c r="E2" s="192"/>
      <c r="F2" s="193" t="str">
        <f>岗位补贴名单!J3</f>
        <v>补贴期限： 2025年5月</v>
      </c>
      <c r="G2" s="193"/>
      <c r="H2" s="193"/>
      <c r="I2" s="193"/>
      <c r="J2" s="193"/>
      <c r="K2" s="193"/>
      <c r="L2" s="234" t="s">
        <v>1</v>
      </c>
      <c r="M2" s="234"/>
      <c r="N2" s="235"/>
      <c r="O2" s="236" t="s">
        <v>2</v>
      </c>
    </row>
    <row r="3" s="11" customFormat="1" spans="1:15">
      <c r="A3" s="194" t="s">
        <v>3</v>
      </c>
      <c r="B3" s="194" t="s">
        <v>4</v>
      </c>
      <c r="C3" s="195" t="s">
        <v>5</v>
      </c>
      <c r="D3" s="196" t="s">
        <v>6</v>
      </c>
      <c r="E3" s="197" t="s">
        <v>7</v>
      </c>
      <c r="F3" s="198"/>
      <c r="G3" s="199" t="s">
        <v>8</v>
      </c>
      <c r="H3" s="199"/>
      <c r="I3" s="199"/>
      <c r="J3" s="199"/>
      <c r="K3" s="237"/>
      <c r="L3" s="238" t="s">
        <v>9</v>
      </c>
      <c r="M3" s="197" t="s">
        <v>7</v>
      </c>
      <c r="N3" s="198"/>
      <c r="O3" s="239" t="s">
        <v>10</v>
      </c>
    </row>
    <row r="4" s="11" customFormat="1" ht="36" spans="1:15">
      <c r="A4" s="194"/>
      <c r="B4" s="194"/>
      <c r="C4" s="195"/>
      <c r="D4" s="200"/>
      <c r="E4" s="201" t="s">
        <v>11</v>
      </c>
      <c r="F4" s="202" t="s">
        <v>12</v>
      </c>
      <c r="G4" s="203" t="s">
        <v>13</v>
      </c>
      <c r="H4" s="203" t="s">
        <v>14</v>
      </c>
      <c r="I4" s="203" t="s">
        <v>15</v>
      </c>
      <c r="J4" s="203" t="s">
        <v>16</v>
      </c>
      <c r="K4" s="203" t="s">
        <v>17</v>
      </c>
      <c r="L4" s="240"/>
      <c r="M4" s="201" t="s">
        <v>11</v>
      </c>
      <c r="N4" s="202" t="s">
        <v>12</v>
      </c>
      <c r="O4" s="239"/>
    </row>
    <row r="5" s="11" customFormat="1" spans="1:15">
      <c r="A5" s="204">
        <v>1</v>
      </c>
      <c r="B5" s="76" t="s">
        <v>18</v>
      </c>
      <c r="C5" s="205">
        <f>COUNTIF(岗位补贴名单!I:I,B5)</f>
        <v>12</v>
      </c>
      <c r="D5" s="206">
        <f>SUMIF(岗位补贴名单!I:I,B5,岗位补贴名单!K:K)</f>
        <v>22680</v>
      </c>
      <c r="E5" s="206">
        <f>SUMIF(岗位补贴名单!I:I,B5,岗位补贴名单!L:L)</f>
        <v>13608</v>
      </c>
      <c r="F5" s="206">
        <f>SUMIF(岗位补贴名单!I:I,B5,岗位补贴名单!M:M)</f>
        <v>9072</v>
      </c>
      <c r="G5" s="206">
        <f>SUMIF(岗位补贴名单!I:I,B5,岗位补贴名单!P:P)</f>
        <v>4887</v>
      </c>
      <c r="H5" s="206">
        <f>SUMIF(岗位补贴名单!I:I,B5,岗位补贴名单!Q:Q)</f>
        <v>183.24</v>
      </c>
      <c r="I5" s="206">
        <f>SUMIF(岗位补贴名单!I:I,B5,岗位补贴名单!R:R)</f>
        <v>0</v>
      </c>
      <c r="J5" s="206">
        <f>SUMIF(岗位补贴名单!I:I,B5,岗位补贴名单!S:S)</f>
        <v>0</v>
      </c>
      <c r="K5" s="206">
        <f>SUM(G5:J5)</f>
        <v>5070.24</v>
      </c>
      <c r="L5" s="206">
        <f>D5-K5</f>
        <v>17609.76</v>
      </c>
      <c r="M5" s="206">
        <f>E5-K5</f>
        <v>8537.76</v>
      </c>
      <c r="N5" s="206">
        <f>F5</f>
        <v>9072</v>
      </c>
      <c r="O5" s="54"/>
    </row>
    <row r="6" s="11" customFormat="1" spans="1:15">
      <c r="A6" s="204">
        <v>2</v>
      </c>
      <c r="B6" s="76" t="s">
        <v>19</v>
      </c>
      <c r="C6" s="205">
        <f>COUNTIF(岗位补贴名单!I:I,B6)</f>
        <v>16</v>
      </c>
      <c r="D6" s="206">
        <f>SUMIF(岗位补贴名单!I:I,B6,岗位补贴名单!K:K)</f>
        <v>30240</v>
      </c>
      <c r="E6" s="206">
        <f>SUMIF(岗位补贴名单!I:I,B6,岗位补贴名单!L:L)</f>
        <v>18144</v>
      </c>
      <c r="F6" s="206">
        <f>SUMIF(岗位补贴名单!I:I,B6,岗位补贴名单!M:M)</f>
        <v>12096</v>
      </c>
      <c r="G6" s="206">
        <f>SUMIF(岗位补贴名单!I:I,B6,岗位补贴名单!P:P)</f>
        <v>6516</v>
      </c>
      <c r="H6" s="206">
        <f>SUMIF(岗位补贴名单!I:I,B6,岗位补贴名单!Q:Q)</f>
        <v>244.32</v>
      </c>
      <c r="I6" s="206">
        <f>SUMIF(岗位补贴名单!I:I,B6,岗位补贴名单!R:R)</f>
        <v>0</v>
      </c>
      <c r="J6" s="206">
        <f>SUMIF(岗位补贴名单!I:I,B6,岗位补贴名单!S:S)</f>
        <v>0</v>
      </c>
      <c r="K6" s="206">
        <f t="shared" ref="K6:K20" si="0">SUM(G6:J6)</f>
        <v>6760.32</v>
      </c>
      <c r="L6" s="206">
        <f t="shared" ref="L6:L20" si="1">D6-K6</f>
        <v>23479.68</v>
      </c>
      <c r="M6" s="206">
        <f t="shared" ref="M6:M20" si="2">E6-K6</f>
        <v>11383.68</v>
      </c>
      <c r="N6" s="206">
        <f t="shared" ref="N6:N20" si="3">F6</f>
        <v>12096</v>
      </c>
      <c r="O6" s="54"/>
    </row>
    <row r="7" s="11" customFormat="1" spans="1:15">
      <c r="A7" s="204">
        <v>3</v>
      </c>
      <c r="B7" s="76" t="s">
        <v>20</v>
      </c>
      <c r="C7" s="205">
        <f>COUNTIF(岗位补贴名单!I:I,B7)</f>
        <v>27</v>
      </c>
      <c r="D7" s="206">
        <f>SUMIF(岗位补贴名单!I:I,B7,岗位补贴名单!K:K)</f>
        <v>51030</v>
      </c>
      <c r="E7" s="206">
        <f>SUMIF(岗位补贴名单!I:I,B7,岗位补贴名单!L:L)</f>
        <v>30618</v>
      </c>
      <c r="F7" s="206">
        <f>SUMIF(岗位补贴名单!I:I,B7,岗位补贴名单!M:M)</f>
        <v>20412</v>
      </c>
      <c r="G7" s="206">
        <f>SUMIF(岗位补贴名单!I:I,B7,岗位补贴名单!P:P)</f>
        <v>10995.75</v>
      </c>
      <c r="H7" s="206">
        <f>SUMIF(岗位补贴名单!I:I,B7,岗位补贴名单!Q:Q)</f>
        <v>412.29</v>
      </c>
      <c r="I7" s="206">
        <f>SUMIF(岗位补贴名单!I:I,B7,岗位补贴名单!R:R)</f>
        <v>2356.29</v>
      </c>
      <c r="J7" s="206">
        <f>SUMIF(岗位补贴名单!I:I,B7,岗位补贴名单!S:S)</f>
        <v>0</v>
      </c>
      <c r="K7" s="206">
        <f t="shared" si="0"/>
        <v>13764.33</v>
      </c>
      <c r="L7" s="206">
        <f t="shared" si="1"/>
        <v>37265.67</v>
      </c>
      <c r="M7" s="206">
        <f t="shared" si="2"/>
        <v>16853.67</v>
      </c>
      <c r="N7" s="206">
        <f t="shared" si="3"/>
        <v>20412</v>
      </c>
      <c r="O7" s="54"/>
    </row>
    <row r="8" s="11" customFormat="1" spans="1:15">
      <c r="A8" s="204">
        <v>4</v>
      </c>
      <c r="B8" s="76" t="s">
        <v>21</v>
      </c>
      <c r="C8" s="205">
        <f>COUNTIF(岗位补贴名单!I:I,B8)</f>
        <v>29</v>
      </c>
      <c r="D8" s="206">
        <f>SUMIF(岗位补贴名单!I:I,B8,岗位补贴名单!K:K)</f>
        <v>54810</v>
      </c>
      <c r="E8" s="206">
        <f>SUMIF(岗位补贴名单!I:I,B8,岗位补贴名单!L:L)</f>
        <v>32886</v>
      </c>
      <c r="F8" s="206">
        <f>SUMIF(岗位补贴名单!I:I,B8,岗位补贴名单!M:M)</f>
        <v>21924</v>
      </c>
      <c r="G8" s="206">
        <f>SUMIF(岗位补贴名单!I:I,B8,岗位补贴名单!P:P)</f>
        <v>11810.25</v>
      </c>
      <c r="H8" s="206">
        <f>SUMIF(岗位补贴名单!I:I,B8,岗位补贴名单!Q:Q)</f>
        <v>442.83</v>
      </c>
      <c r="I8" s="206">
        <f>SUMIF(岗位补贴名单!I:I,B8,岗位补贴名单!R:R)</f>
        <v>2530.83</v>
      </c>
      <c r="J8" s="206">
        <f>SUMIF(岗位补贴名单!I:I,B8,岗位补贴名单!S:S)</f>
        <v>0</v>
      </c>
      <c r="K8" s="206">
        <f t="shared" si="0"/>
        <v>14783.91</v>
      </c>
      <c r="L8" s="206">
        <f t="shared" si="1"/>
        <v>40026.09</v>
      </c>
      <c r="M8" s="206">
        <f t="shared" si="2"/>
        <v>18102.09</v>
      </c>
      <c r="N8" s="206">
        <f t="shared" si="3"/>
        <v>21924</v>
      </c>
      <c r="O8" s="54"/>
    </row>
    <row r="9" s="11" customFormat="1" spans="1:15">
      <c r="A9" s="204">
        <v>5</v>
      </c>
      <c r="B9" s="76" t="s">
        <v>22</v>
      </c>
      <c r="C9" s="205">
        <f>COUNTIF(岗位补贴名单!I:I,B9)</f>
        <v>19</v>
      </c>
      <c r="D9" s="206">
        <f>SUMIF(岗位补贴名单!I:I,B9,岗位补贴名单!K:K)</f>
        <v>35910</v>
      </c>
      <c r="E9" s="206">
        <f>SUMIF(岗位补贴名单!I:I,B9,岗位补贴名单!L:L)</f>
        <v>21546</v>
      </c>
      <c r="F9" s="206">
        <f>SUMIF(岗位补贴名单!I:I,B9,岗位补贴名单!M:M)</f>
        <v>14364</v>
      </c>
      <c r="G9" s="206">
        <f>SUMIF(岗位补贴名单!I:I,B9,岗位补贴名单!P:P)</f>
        <v>7737.75</v>
      </c>
      <c r="H9" s="206">
        <f>SUMIF(岗位补贴名单!I:I,B9,岗位补贴名单!Q:Q)</f>
        <v>290.13</v>
      </c>
      <c r="I9" s="206">
        <f>SUMIF(岗位补贴名单!I:I,B9,岗位补贴名单!R:R)</f>
        <v>1658.13</v>
      </c>
      <c r="J9" s="206">
        <f>SUMIF(岗位补贴名单!I:I,B9,岗位补贴名单!S:S)</f>
        <v>0</v>
      </c>
      <c r="K9" s="206">
        <f t="shared" si="0"/>
        <v>9686.01</v>
      </c>
      <c r="L9" s="206">
        <f t="shared" si="1"/>
        <v>26223.99</v>
      </c>
      <c r="M9" s="206">
        <f t="shared" si="2"/>
        <v>11859.99</v>
      </c>
      <c r="N9" s="206">
        <f t="shared" si="3"/>
        <v>14364</v>
      </c>
      <c r="O9" s="54"/>
    </row>
    <row r="10" s="11" customFormat="1" spans="1:15">
      <c r="A10" s="204">
        <v>6</v>
      </c>
      <c r="B10" s="79" t="s">
        <v>23</v>
      </c>
      <c r="C10" s="205">
        <f>COUNTIF(岗位补贴名单!I:I,B10)</f>
        <v>12</v>
      </c>
      <c r="D10" s="206">
        <f>SUMIF(岗位补贴名单!I:I,B10,岗位补贴名单!K:K)</f>
        <v>22680</v>
      </c>
      <c r="E10" s="206">
        <f>SUMIF(岗位补贴名单!I:I,B10,岗位补贴名单!L:L)</f>
        <v>13608</v>
      </c>
      <c r="F10" s="206">
        <f>SUMIF(岗位补贴名单!I:I,B10,岗位补贴名单!M:M)</f>
        <v>9072</v>
      </c>
      <c r="G10" s="206">
        <f>SUMIF(岗位补贴名单!I:I,B10,岗位补贴名单!P:P)</f>
        <v>4887</v>
      </c>
      <c r="H10" s="206">
        <f>SUMIF(岗位补贴名单!I:I,B10,岗位补贴名单!Q:Q)</f>
        <v>183.24</v>
      </c>
      <c r="I10" s="206">
        <f>SUMIF(岗位补贴名单!I:I,B10,岗位补贴名单!R:R)</f>
        <v>1047.24</v>
      </c>
      <c r="J10" s="206">
        <f>SUMIF(岗位补贴名单!I:I,B10,岗位补贴名单!S:S)</f>
        <v>100</v>
      </c>
      <c r="K10" s="206">
        <f t="shared" si="0"/>
        <v>6217.48</v>
      </c>
      <c r="L10" s="206">
        <f t="shared" si="1"/>
        <v>16462.52</v>
      </c>
      <c r="M10" s="206">
        <f t="shared" si="2"/>
        <v>7390.52</v>
      </c>
      <c r="N10" s="206">
        <f t="shared" si="3"/>
        <v>9072</v>
      </c>
      <c r="O10" s="54"/>
    </row>
    <row r="11" s="11" customFormat="1" spans="1:15">
      <c r="A11" s="204">
        <v>7</v>
      </c>
      <c r="B11" s="79" t="s">
        <v>24</v>
      </c>
      <c r="C11" s="205">
        <f>COUNTIF(岗位补贴名单!I:I,B11)</f>
        <v>12</v>
      </c>
      <c r="D11" s="206">
        <f>SUMIF(岗位补贴名单!I:I,B11,岗位补贴名单!K:K)</f>
        <v>22680</v>
      </c>
      <c r="E11" s="206">
        <f>SUMIF(岗位补贴名单!I:I,B11,岗位补贴名单!L:L)</f>
        <v>13608</v>
      </c>
      <c r="F11" s="206">
        <f>SUMIF(岗位补贴名单!I:I,B11,岗位补贴名单!M:M)</f>
        <v>9072</v>
      </c>
      <c r="G11" s="206">
        <f>SUMIF(岗位补贴名单!I:I,B11,岗位补贴名单!P:P)</f>
        <v>4887</v>
      </c>
      <c r="H11" s="206">
        <f>SUMIF(岗位补贴名单!I:I,B11,岗位补贴名单!Q:Q)</f>
        <v>183.24</v>
      </c>
      <c r="I11" s="206">
        <f>SUMIF(岗位补贴名单!I:I,B11,岗位补贴名单!R:R)</f>
        <v>1047.24</v>
      </c>
      <c r="J11" s="206">
        <f>SUMIF(岗位补贴名单!I:I,B11,岗位补贴名单!S:S)</f>
        <v>0</v>
      </c>
      <c r="K11" s="206">
        <f t="shared" si="0"/>
        <v>6117.48</v>
      </c>
      <c r="L11" s="206">
        <f t="shared" si="1"/>
        <v>16562.52</v>
      </c>
      <c r="M11" s="206">
        <f t="shared" si="2"/>
        <v>7490.52</v>
      </c>
      <c r="N11" s="206">
        <f t="shared" si="3"/>
        <v>9072</v>
      </c>
      <c r="O11" s="54"/>
    </row>
    <row r="12" s="11" customFormat="1" spans="1:15">
      <c r="A12" s="204">
        <v>8</v>
      </c>
      <c r="B12" s="76" t="s">
        <v>25</v>
      </c>
      <c r="C12" s="205">
        <f>COUNTIF(岗位补贴名单!I:I,B12)</f>
        <v>9</v>
      </c>
      <c r="D12" s="206">
        <f>SUMIF(岗位补贴名单!I:I,B12,岗位补贴名单!K:K)</f>
        <v>17010</v>
      </c>
      <c r="E12" s="206">
        <f>SUMIF(岗位补贴名单!I:I,B12,岗位补贴名单!L:L)</f>
        <v>10206</v>
      </c>
      <c r="F12" s="206">
        <f>SUMIF(岗位补贴名单!I:I,B12,岗位补贴名单!M:M)</f>
        <v>6804</v>
      </c>
      <c r="G12" s="206">
        <f>SUMIF(岗位补贴名单!I:I,B12,岗位补贴名单!P:P)</f>
        <v>3665.25</v>
      </c>
      <c r="H12" s="206">
        <f>SUMIF(岗位补贴名单!I:I,B12,岗位补贴名单!Q:Q)</f>
        <v>137.43</v>
      </c>
      <c r="I12" s="206">
        <f>SUMIF(岗位补贴名单!I:I,B12,岗位补贴名单!R:R)</f>
        <v>87.27</v>
      </c>
      <c r="J12" s="206">
        <f>SUMIF(岗位补贴名单!I:I,B12,岗位补贴名单!S:S)</f>
        <v>0</v>
      </c>
      <c r="K12" s="206">
        <f t="shared" si="0"/>
        <v>3889.95</v>
      </c>
      <c r="L12" s="206">
        <f t="shared" si="1"/>
        <v>13120.05</v>
      </c>
      <c r="M12" s="206">
        <f t="shared" si="2"/>
        <v>6316.05</v>
      </c>
      <c r="N12" s="206">
        <f t="shared" si="3"/>
        <v>6804</v>
      </c>
      <c r="O12" s="54"/>
    </row>
    <row r="13" s="11" customFormat="1" spans="1:15">
      <c r="A13" s="204">
        <v>9</v>
      </c>
      <c r="B13" s="80" t="s">
        <v>26</v>
      </c>
      <c r="C13" s="205">
        <f>COUNTIF(岗位补贴名单!I:I,B13)</f>
        <v>4</v>
      </c>
      <c r="D13" s="206">
        <f>SUMIF(岗位补贴名单!I:I,B13,岗位补贴名单!K:K)</f>
        <v>7560</v>
      </c>
      <c r="E13" s="206">
        <f>SUMIF(岗位补贴名单!I:I,B13,岗位补贴名单!L:L)</f>
        <v>4536</v>
      </c>
      <c r="F13" s="206">
        <f>SUMIF(岗位补贴名单!I:I,B13,岗位补贴名单!M:M)</f>
        <v>3024</v>
      </c>
      <c r="G13" s="206">
        <f>SUMIF(岗位补贴名单!I:I,B13,岗位补贴名单!P:P)</f>
        <v>1629</v>
      </c>
      <c r="H13" s="206">
        <f>SUMIF(岗位补贴名单!I:I,B13,岗位补贴名单!Q:Q)</f>
        <v>61.08</v>
      </c>
      <c r="I13" s="206">
        <f>SUMIF(岗位补贴名单!I:I,B13,岗位补贴名单!R:R)</f>
        <v>349.08</v>
      </c>
      <c r="J13" s="206">
        <f>SUMIF(岗位补贴名单!I:I,B13,岗位补贴名单!S:S)</f>
        <v>0</v>
      </c>
      <c r="K13" s="206">
        <f t="shared" si="0"/>
        <v>2039.16</v>
      </c>
      <c r="L13" s="206">
        <f t="shared" si="1"/>
        <v>5520.84</v>
      </c>
      <c r="M13" s="206">
        <f t="shared" si="2"/>
        <v>2496.84</v>
      </c>
      <c r="N13" s="206">
        <f t="shared" si="3"/>
        <v>3024</v>
      </c>
      <c r="O13" s="54"/>
    </row>
    <row r="14" s="11" customFormat="1" spans="1:15">
      <c r="A14" s="204">
        <v>10</v>
      </c>
      <c r="B14" s="76" t="s">
        <v>27</v>
      </c>
      <c r="C14" s="205">
        <f>COUNTIF(岗位补贴名单!I:I,B14)</f>
        <v>3</v>
      </c>
      <c r="D14" s="206">
        <f>SUMIF(岗位补贴名单!I:I,B14,岗位补贴名单!K:K)</f>
        <v>5670</v>
      </c>
      <c r="E14" s="206">
        <f>SUMIF(岗位补贴名单!I:I,B14,岗位补贴名单!L:L)</f>
        <v>3402</v>
      </c>
      <c r="F14" s="206">
        <f>SUMIF(岗位补贴名单!I:I,B14,岗位补贴名单!M:M)</f>
        <v>2268</v>
      </c>
      <c r="G14" s="206">
        <f>SUMIF(岗位补贴名单!I:I,B14,岗位补贴名单!P:P)</f>
        <v>1221.75</v>
      </c>
      <c r="H14" s="206">
        <f>SUMIF(岗位补贴名单!I:I,B14,岗位补贴名单!Q:Q)</f>
        <v>45.81</v>
      </c>
      <c r="I14" s="206">
        <f>SUMIF(岗位补贴名单!I:I,B14,岗位补贴名单!R:R)</f>
        <v>261.81</v>
      </c>
      <c r="J14" s="206">
        <f>SUMIF(岗位补贴名单!I:I,B14,岗位补贴名单!S:S)</f>
        <v>0</v>
      </c>
      <c r="K14" s="206">
        <f t="shared" si="0"/>
        <v>1529.37</v>
      </c>
      <c r="L14" s="206">
        <f t="shared" si="1"/>
        <v>4140.63</v>
      </c>
      <c r="M14" s="206">
        <f t="shared" si="2"/>
        <v>1872.63</v>
      </c>
      <c r="N14" s="206">
        <f t="shared" si="3"/>
        <v>2268</v>
      </c>
      <c r="O14" s="54"/>
    </row>
    <row r="15" s="11" customFormat="1" spans="1:15">
      <c r="A15" s="204">
        <v>11</v>
      </c>
      <c r="B15" s="81" t="s">
        <v>28</v>
      </c>
      <c r="C15" s="205">
        <f>COUNTIF(岗位补贴名单!I:I,B15)</f>
        <v>9</v>
      </c>
      <c r="D15" s="206">
        <f>SUMIF(岗位补贴名单!I:I,B15,岗位补贴名单!K:K)</f>
        <v>17010</v>
      </c>
      <c r="E15" s="206">
        <f>SUMIF(岗位补贴名单!I:I,B15,岗位补贴名单!L:L)</f>
        <v>10206</v>
      </c>
      <c r="F15" s="206">
        <f>SUMIF(岗位补贴名单!I:I,B15,岗位补贴名单!M:M)</f>
        <v>6804</v>
      </c>
      <c r="G15" s="206">
        <f>SUMIF(岗位补贴名单!I:I,B15,岗位补贴名单!P:P)</f>
        <v>3665.25</v>
      </c>
      <c r="H15" s="206">
        <f>SUMIF(岗位补贴名单!I:I,B15,岗位补贴名单!Q:Q)</f>
        <v>137.43</v>
      </c>
      <c r="I15" s="206">
        <f>SUMIF(岗位补贴名单!I:I,B15,岗位补贴名单!R:R)</f>
        <v>439.08</v>
      </c>
      <c r="J15" s="206">
        <f>SUMIF(岗位补贴名单!I:I,B15,岗位补贴名单!S:S)</f>
        <v>0</v>
      </c>
      <c r="K15" s="206">
        <f t="shared" si="0"/>
        <v>4241.76</v>
      </c>
      <c r="L15" s="206">
        <f t="shared" si="1"/>
        <v>12768.24</v>
      </c>
      <c r="M15" s="206">
        <f t="shared" si="2"/>
        <v>5964.24</v>
      </c>
      <c r="N15" s="206">
        <f t="shared" si="3"/>
        <v>6804</v>
      </c>
      <c r="O15" s="54"/>
    </row>
    <row r="16" s="11" customFormat="1" spans="1:15">
      <c r="A16" s="204">
        <v>12</v>
      </c>
      <c r="B16" s="82" t="s">
        <v>29</v>
      </c>
      <c r="C16" s="205">
        <f>COUNTIF(岗位补贴名单!I:I,B16)</f>
        <v>34</v>
      </c>
      <c r="D16" s="206">
        <f>SUMIF(岗位补贴名单!I:I,B16,岗位补贴名单!K:K)</f>
        <v>64260</v>
      </c>
      <c r="E16" s="206">
        <f>SUMIF(岗位补贴名单!I:I,B16,岗位补贴名单!L:L)</f>
        <v>38556</v>
      </c>
      <c r="F16" s="206">
        <f>SUMIF(岗位补贴名单!I:I,B16,岗位补贴名单!M:M)</f>
        <v>25704</v>
      </c>
      <c r="G16" s="206">
        <f>SUMIF(岗位补贴名单!I:I,B16,岗位补贴名单!P:P)</f>
        <v>13846.5</v>
      </c>
      <c r="H16" s="206">
        <f>SUMIF(岗位补贴名单!I:I,B16,岗位补贴名单!Q:Q)</f>
        <v>519.18</v>
      </c>
      <c r="I16" s="206">
        <f>SUMIF(岗位补贴名单!I:I,B16,岗位补贴名单!R:R)</f>
        <v>3054.3</v>
      </c>
      <c r="J16" s="206">
        <f>SUMIF(岗位补贴名单!I:I,B16,岗位补贴名单!S:S)</f>
        <v>0</v>
      </c>
      <c r="K16" s="206">
        <f t="shared" si="0"/>
        <v>17419.98</v>
      </c>
      <c r="L16" s="206">
        <f t="shared" si="1"/>
        <v>46840.02</v>
      </c>
      <c r="M16" s="206">
        <f t="shared" si="2"/>
        <v>21136.02</v>
      </c>
      <c r="N16" s="206">
        <f t="shared" si="3"/>
        <v>25704</v>
      </c>
      <c r="O16" s="54"/>
    </row>
    <row r="17" s="11" customFormat="1" spans="1:15">
      <c r="A17" s="204">
        <v>13</v>
      </c>
      <c r="B17" s="83" t="s">
        <v>30</v>
      </c>
      <c r="C17" s="205">
        <f>COUNTIF(岗位补贴名单!I:I,B17)</f>
        <v>1</v>
      </c>
      <c r="D17" s="206">
        <f>SUMIF(岗位补贴名单!I:I,B17,岗位补贴名单!K:K)</f>
        <v>1890</v>
      </c>
      <c r="E17" s="206">
        <f>SUMIF(岗位补贴名单!I:I,B17,岗位补贴名单!L:L)</f>
        <v>1134</v>
      </c>
      <c r="F17" s="206">
        <f>SUMIF(岗位补贴名单!I:I,B17,岗位补贴名单!M:M)</f>
        <v>756</v>
      </c>
      <c r="G17" s="206">
        <f>SUMIF(岗位补贴名单!I:I,B17,岗位补贴名单!P:P)</f>
        <v>407.25</v>
      </c>
      <c r="H17" s="206">
        <f>SUMIF(岗位补贴名单!I:I,B17,岗位补贴名单!Q:Q)</f>
        <v>15.27</v>
      </c>
      <c r="I17" s="206">
        <f>SUMIF(岗位补贴名单!I:I,B17,岗位补贴名单!R:R)</f>
        <v>0</v>
      </c>
      <c r="J17" s="206">
        <f>SUMIF(岗位补贴名单!I:I,B17,岗位补贴名单!S:S)</f>
        <v>0</v>
      </c>
      <c r="K17" s="206">
        <f t="shared" si="0"/>
        <v>422.52</v>
      </c>
      <c r="L17" s="206">
        <f t="shared" si="1"/>
        <v>1467.48</v>
      </c>
      <c r="M17" s="206">
        <f t="shared" si="2"/>
        <v>711.48</v>
      </c>
      <c r="N17" s="206">
        <f t="shared" si="3"/>
        <v>756</v>
      </c>
      <c r="O17" s="54"/>
    </row>
    <row r="18" s="11" customFormat="1" spans="1:15">
      <c r="A18" s="204">
        <v>14</v>
      </c>
      <c r="B18" s="84" t="s">
        <v>31</v>
      </c>
      <c r="C18" s="205">
        <f>COUNTIF(岗位补贴名单!I:I,B18)</f>
        <v>1</v>
      </c>
      <c r="D18" s="206">
        <f>SUMIF(岗位补贴名单!I:I,B18,岗位补贴名单!K:K)</f>
        <v>1890</v>
      </c>
      <c r="E18" s="206">
        <f>SUMIF(岗位补贴名单!I:I,B18,岗位补贴名单!L:L)</f>
        <v>1134</v>
      </c>
      <c r="F18" s="206">
        <f>SUMIF(岗位补贴名单!I:I,B18,岗位补贴名单!M:M)</f>
        <v>756</v>
      </c>
      <c r="G18" s="206">
        <f>SUMIF(岗位补贴名单!I:I,B18,岗位补贴名单!P:P)</f>
        <v>407.25</v>
      </c>
      <c r="H18" s="206">
        <f>SUMIF(岗位补贴名单!I:I,B18,岗位补贴名单!Q:Q)</f>
        <v>15.27</v>
      </c>
      <c r="I18" s="206">
        <f>SUMIF(岗位补贴名单!I:I,B18,岗位补贴名单!R:R)</f>
        <v>0</v>
      </c>
      <c r="J18" s="206">
        <f>SUMIF(岗位补贴名单!I:I,B18,岗位补贴名单!S:S)</f>
        <v>0</v>
      </c>
      <c r="K18" s="206">
        <f t="shared" si="0"/>
        <v>422.52</v>
      </c>
      <c r="L18" s="206">
        <f t="shared" si="1"/>
        <v>1467.48</v>
      </c>
      <c r="M18" s="206">
        <f t="shared" si="2"/>
        <v>711.48</v>
      </c>
      <c r="N18" s="206">
        <f t="shared" si="3"/>
        <v>756</v>
      </c>
      <c r="O18" s="54"/>
    </row>
    <row r="19" s="11" customFormat="1" spans="1:15">
      <c r="A19" s="204">
        <v>15</v>
      </c>
      <c r="B19" s="84" t="s">
        <v>32</v>
      </c>
      <c r="C19" s="205">
        <f>COUNTIF(岗位补贴名单!I:I,B19)</f>
        <v>5</v>
      </c>
      <c r="D19" s="206">
        <f>SUMIF(岗位补贴名单!I:I,B19,岗位补贴名单!K:K)</f>
        <v>8505</v>
      </c>
      <c r="E19" s="206">
        <f>SUMIF(岗位补贴名单!I:I,B19,岗位补贴名单!L:L)</f>
        <v>5103</v>
      </c>
      <c r="F19" s="206">
        <f>SUMIF(岗位补贴名单!I:I,B19,岗位补贴名单!M:M)</f>
        <v>3402</v>
      </c>
      <c r="G19" s="206">
        <f>SUMIF(岗位补贴名单!I:I,B19,岗位补贴名单!P:P)</f>
        <v>1629</v>
      </c>
      <c r="H19" s="206">
        <f>SUMIF(岗位补贴名单!I:I,B19,岗位补贴名单!Q:Q)</f>
        <v>61.08</v>
      </c>
      <c r="I19" s="206">
        <f>SUMIF(岗位补贴名单!I:I,B19,岗位补贴名单!R:R)</f>
        <v>0</v>
      </c>
      <c r="J19" s="206">
        <f>SUMIF(岗位补贴名单!I:I,B19,岗位补贴名单!S:S)</f>
        <v>0</v>
      </c>
      <c r="K19" s="206">
        <f t="shared" si="0"/>
        <v>1690.08</v>
      </c>
      <c r="L19" s="206">
        <f t="shared" si="1"/>
        <v>6814.92</v>
      </c>
      <c r="M19" s="206">
        <f t="shared" si="2"/>
        <v>3412.92</v>
      </c>
      <c r="N19" s="206">
        <f t="shared" si="3"/>
        <v>3402</v>
      </c>
      <c r="O19" s="54"/>
    </row>
    <row r="20" s="11" customFormat="1" spans="1:15">
      <c r="A20" s="204">
        <v>16</v>
      </c>
      <c r="B20" s="84" t="s">
        <v>33</v>
      </c>
      <c r="C20" s="205">
        <f>COUNTIF(岗位补贴名单!I:I,B20)</f>
        <v>1</v>
      </c>
      <c r="D20" s="206">
        <f>SUMIF(岗位补贴名单!I:I,B20,岗位补贴名单!K:K)</f>
        <v>1890</v>
      </c>
      <c r="E20" s="206">
        <f>SUMIF(岗位补贴名单!I:I,B20,岗位补贴名单!L:L)</f>
        <v>1134</v>
      </c>
      <c r="F20" s="206">
        <f>SUMIF(岗位补贴名单!I:I,B20,岗位补贴名单!M:M)</f>
        <v>756</v>
      </c>
      <c r="G20" s="206">
        <f>SUMIF(岗位补贴名单!I:I,B20,岗位补贴名单!P:P)</f>
        <v>407.25</v>
      </c>
      <c r="H20" s="206">
        <f>SUMIF(岗位补贴名单!I:I,B20,岗位补贴名单!Q:Q)</f>
        <v>15.27</v>
      </c>
      <c r="I20" s="206">
        <f>SUMIF(岗位补贴名单!I:I,B20,岗位补贴名单!R:R)</f>
        <v>0</v>
      </c>
      <c r="J20" s="206">
        <f>SUMIF(岗位补贴名单!I:I,B20,岗位补贴名单!S:S)</f>
        <v>0</v>
      </c>
      <c r="K20" s="206">
        <f t="shared" si="0"/>
        <v>422.52</v>
      </c>
      <c r="L20" s="206">
        <f t="shared" si="1"/>
        <v>1467.48</v>
      </c>
      <c r="M20" s="206">
        <f t="shared" si="2"/>
        <v>711.48</v>
      </c>
      <c r="N20" s="206">
        <f t="shared" si="3"/>
        <v>756</v>
      </c>
      <c r="O20" s="54"/>
    </row>
    <row r="21" s="11" customFormat="1" spans="1:15">
      <c r="A21" s="207" t="s">
        <v>17</v>
      </c>
      <c r="B21" s="207"/>
      <c r="C21" s="208">
        <f>SUM(C5:C20)</f>
        <v>194</v>
      </c>
      <c r="D21" s="209">
        <f>SUM(D5:D20)</f>
        <v>365715</v>
      </c>
      <c r="E21" s="209">
        <f t="shared" ref="E21:N21" si="4">SUM(E5:E20)</f>
        <v>219429</v>
      </c>
      <c r="F21" s="209">
        <f t="shared" si="4"/>
        <v>146286</v>
      </c>
      <c r="G21" s="209">
        <f t="shared" si="4"/>
        <v>78599.25</v>
      </c>
      <c r="H21" s="209">
        <f t="shared" si="4"/>
        <v>2947.11</v>
      </c>
      <c r="I21" s="209">
        <f t="shared" si="4"/>
        <v>12831.27</v>
      </c>
      <c r="J21" s="209">
        <f t="shared" si="4"/>
        <v>100</v>
      </c>
      <c r="K21" s="209">
        <f t="shared" si="4"/>
        <v>94477.63</v>
      </c>
      <c r="L21" s="209">
        <f t="shared" si="4"/>
        <v>271237.37</v>
      </c>
      <c r="M21" s="209">
        <f t="shared" si="4"/>
        <v>124951.37</v>
      </c>
      <c r="N21" s="209">
        <f t="shared" si="4"/>
        <v>146286</v>
      </c>
      <c r="O21" s="54"/>
    </row>
    <row r="22" s="11" customFormat="1" spans="1:15">
      <c r="A22" s="210" t="s">
        <v>34</v>
      </c>
      <c r="B22" s="211"/>
      <c r="C22" s="211"/>
      <c r="D22" s="212"/>
      <c r="E22" s="213"/>
      <c r="F22" s="210" t="s">
        <v>35</v>
      </c>
      <c r="G22" s="211"/>
      <c r="H22" s="211"/>
      <c r="I22" s="212"/>
      <c r="J22" s="212"/>
      <c r="K22" s="212"/>
      <c r="L22" s="212"/>
      <c r="M22" s="213"/>
      <c r="N22" s="241" t="s">
        <v>10</v>
      </c>
      <c r="O22" s="242"/>
    </row>
    <row r="23" s="11" customFormat="1" ht="71" customHeight="1" spans="1:15">
      <c r="A23" s="214" t="s">
        <v>36</v>
      </c>
      <c r="B23" s="215"/>
      <c r="C23" s="216"/>
      <c r="D23" s="217"/>
      <c r="E23" s="218"/>
      <c r="F23" s="219" t="s">
        <v>37</v>
      </c>
      <c r="G23" s="220"/>
      <c r="H23" s="220"/>
      <c r="I23" s="220"/>
      <c r="J23" s="220"/>
      <c r="K23" s="220"/>
      <c r="L23" s="217"/>
      <c r="M23" s="243"/>
      <c r="N23" s="244"/>
      <c r="O23" s="245"/>
    </row>
    <row r="24" s="11" customFormat="1" ht="23" customHeight="1" spans="1:15">
      <c r="A24" s="221" t="s">
        <v>38</v>
      </c>
      <c r="B24" s="222"/>
      <c r="C24" s="223"/>
      <c r="D24" s="222"/>
      <c r="E24" s="224"/>
      <c r="F24" s="225" t="s">
        <v>39</v>
      </c>
      <c r="G24" s="226"/>
      <c r="H24" s="226"/>
      <c r="I24" s="226"/>
      <c r="J24" s="226"/>
      <c r="K24" s="226"/>
      <c r="L24" s="226"/>
      <c r="M24" s="246"/>
      <c r="N24" s="247"/>
      <c r="O24" s="248"/>
    </row>
    <row r="25" s="11" customFormat="1" ht="23" customHeight="1" spans="1:15">
      <c r="A25" s="227" t="s">
        <v>40</v>
      </c>
      <c r="B25" s="228"/>
      <c r="C25" s="229"/>
      <c r="D25" s="230" t="s">
        <v>41</v>
      </c>
      <c r="E25" s="231"/>
      <c r="F25" s="227" t="s">
        <v>42</v>
      </c>
      <c r="G25" s="228"/>
      <c r="H25" s="232"/>
      <c r="I25" s="232"/>
      <c r="J25" s="232"/>
      <c r="K25" s="249"/>
      <c r="L25" s="228" t="s">
        <v>43</v>
      </c>
      <c r="M25" s="250"/>
      <c r="N25" s="251"/>
      <c r="O25" s="252"/>
    </row>
  </sheetData>
  <protectedRanges>
    <protectedRange sqref="F2 O3:O4" name="区域2_1"/>
  </protectedRanges>
  <mergeCells count="23">
    <mergeCell ref="A1:O1"/>
    <mergeCell ref="A2:B2"/>
    <mergeCell ref="F2:K2"/>
    <mergeCell ref="G3:K3"/>
    <mergeCell ref="A22:C22"/>
    <mergeCell ref="F22:H22"/>
    <mergeCell ref="N22:O22"/>
    <mergeCell ref="A23:C23"/>
    <mergeCell ref="N23:O23"/>
    <mergeCell ref="A24:E24"/>
    <mergeCell ref="F24:M24"/>
    <mergeCell ref="N24:O24"/>
    <mergeCell ref="A25:B25"/>
    <mergeCell ref="D25:E25"/>
    <mergeCell ref="F25:G25"/>
    <mergeCell ref="L25:M25"/>
    <mergeCell ref="N25:O25"/>
    <mergeCell ref="A3:A4"/>
    <mergeCell ref="B3:B4"/>
    <mergeCell ref="C3:C4"/>
    <mergeCell ref="D3:D4"/>
    <mergeCell ref="L3:L4"/>
    <mergeCell ref="O3:O4"/>
  </mergeCells>
  <printOptions horizontalCentered="1"/>
  <pageMargins left="0.393055555555556" right="0.393055555555556" top="0.786805555555556" bottom="0.196527777777778" header="0.5" footer="0.5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1"/>
  <sheetViews>
    <sheetView workbookViewId="0">
      <pane xSplit="2" ySplit="5" topLeftCell="J189" activePane="bottomRight" state="frozen"/>
      <selection/>
      <selection pane="topRight"/>
      <selection pane="bottomLeft"/>
      <selection pane="bottomRight" activeCell="X1" sqref="X$1:Y$1048576"/>
    </sheetView>
  </sheetViews>
  <sheetFormatPr defaultColWidth="4.375" defaultRowHeight="13.5"/>
  <cols>
    <col min="1" max="1" width="4.375" style="10" customWidth="1"/>
    <col min="2" max="2" width="7" style="10" customWidth="1"/>
    <col min="3" max="4" width="4.125" style="10" customWidth="1"/>
    <col min="5" max="7" width="3.75" style="10" customWidth="1"/>
    <col min="8" max="8" width="10.1333333333333" style="124" customWidth="1"/>
    <col min="9" max="9" width="8.5" style="1" customWidth="1"/>
    <col min="10" max="10" width="11.375" style="1" customWidth="1"/>
    <col min="11" max="11" width="9.025" style="10" customWidth="1"/>
    <col min="12" max="13" width="8.33333333333333" style="1" customWidth="1"/>
    <col min="14" max="14" width="8.60833333333333" style="1" customWidth="1"/>
    <col min="15" max="15" width="9.25" style="1" customWidth="1"/>
    <col min="16" max="16" width="8.375" style="1" customWidth="1"/>
    <col min="17" max="17" width="8.60833333333333" style="1" customWidth="1"/>
    <col min="18" max="18" width="8.375" style="1" customWidth="1"/>
    <col min="19" max="19" width="6.39166666666667" style="125" customWidth="1"/>
    <col min="20" max="20" width="8.875" style="10" customWidth="1"/>
    <col min="21" max="21" width="10.55" style="10" customWidth="1"/>
    <col min="22" max="23" width="9.71666666666667" style="10" customWidth="1"/>
    <col min="24" max="24" width="9.875" style="1" customWidth="1"/>
    <col min="25" max="16370" width="4.375" style="1" customWidth="1"/>
    <col min="16371" max="16384" width="4.375" style="1"/>
  </cols>
  <sheetData>
    <row r="1" spans="1:24">
      <c r="A1" s="126"/>
      <c r="B1" s="127">
        <v>1</v>
      </c>
      <c r="C1" s="127">
        <v>3</v>
      </c>
      <c r="D1" s="127">
        <v>4</v>
      </c>
      <c r="E1" s="127">
        <v>5</v>
      </c>
      <c r="F1" s="127">
        <v>6</v>
      </c>
      <c r="G1" s="127">
        <v>7</v>
      </c>
      <c r="H1" s="128"/>
      <c r="I1" s="127">
        <v>8</v>
      </c>
      <c r="J1" s="127">
        <v>9</v>
      </c>
      <c r="K1" s="127">
        <v>10</v>
      </c>
      <c r="L1" s="127">
        <v>11</v>
      </c>
      <c r="M1" s="127">
        <v>12</v>
      </c>
      <c r="N1" s="127">
        <v>13</v>
      </c>
      <c r="O1" s="127">
        <v>14</v>
      </c>
      <c r="P1" s="127">
        <v>15</v>
      </c>
      <c r="Q1" s="127">
        <v>16</v>
      </c>
      <c r="R1" s="127">
        <v>17</v>
      </c>
      <c r="S1" s="171">
        <v>18</v>
      </c>
      <c r="T1" s="127">
        <v>19</v>
      </c>
      <c r="U1" s="127">
        <v>20</v>
      </c>
      <c r="V1" s="127">
        <v>21</v>
      </c>
      <c r="W1" s="127">
        <v>22</v>
      </c>
      <c r="X1" s="127">
        <v>25</v>
      </c>
    </row>
    <row r="2" ht="25.5" spans="1:24">
      <c r="A2" s="129" t="s">
        <v>44</v>
      </c>
      <c r="B2" s="130"/>
      <c r="C2" s="131"/>
      <c r="D2" s="131"/>
      <c r="E2" s="132"/>
      <c r="F2" s="132"/>
      <c r="G2" s="132"/>
      <c r="H2" s="133"/>
      <c r="I2" s="152"/>
      <c r="J2" s="152"/>
      <c r="K2" s="153"/>
      <c r="L2" s="154"/>
      <c r="M2" s="154"/>
      <c r="N2" s="155"/>
      <c r="O2" s="155"/>
      <c r="P2" s="155"/>
      <c r="Q2" s="155"/>
      <c r="R2" s="155"/>
      <c r="S2" s="154"/>
      <c r="T2" s="129"/>
      <c r="U2" s="129"/>
      <c r="V2" s="129"/>
      <c r="W2" s="129"/>
      <c r="X2" s="172"/>
    </row>
    <row r="3" ht="20" customHeight="1" spans="1:24">
      <c r="A3" s="134" t="s">
        <v>45</v>
      </c>
      <c r="B3" s="135"/>
      <c r="C3" s="136"/>
      <c r="D3" s="136"/>
      <c r="E3" s="137"/>
      <c r="F3" s="137"/>
      <c r="G3" s="137"/>
      <c r="H3" s="138"/>
      <c r="I3" s="137"/>
      <c r="J3" s="156" t="s">
        <v>46</v>
      </c>
      <c r="K3" s="156"/>
      <c r="L3" s="157"/>
      <c r="M3" s="157"/>
      <c r="N3" s="157"/>
      <c r="O3" s="158"/>
      <c r="P3" s="159"/>
      <c r="Q3" s="159"/>
      <c r="R3" s="159"/>
      <c r="S3" s="157"/>
      <c r="T3" s="173"/>
      <c r="U3" s="173"/>
      <c r="V3" s="174"/>
      <c r="W3" s="174"/>
      <c r="X3" s="175"/>
    </row>
    <row r="4" s="11" customFormat="1" spans="1:24">
      <c r="A4" s="139" t="s">
        <v>3</v>
      </c>
      <c r="B4" s="140" t="s">
        <v>47</v>
      </c>
      <c r="C4" s="141" t="s">
        <v>48</v>
      </c>
      <c r="D4" s="141" t="s">
        <v>49</v>
      </c>
      <c r="E4" s="142" t="s">
        <v>50</v>
      </c>
      <c r="F4" s="142" t="s">
        <v>51</v>
      </c>
      <c r="G4" s="142" t="s">
        <v>52</v>
      </c>
      <c r="H4" s="143" t="s">
        <v>53</v>
      </c>
      <c r="I4" s="160" t="s">
        <v>54</v>
      </c>
      <c r="J4" s="161" t="s">
        <v>55</v>
      </c>
      <c r="K4" s="162" t="s">
        <v>56</v>
      </c>
      <c r="L4" s="160" t="s">
        <v>57</v>
      </c>
      <c r="M4" s="160"/>
      <c r="N4" s="160"/>
      <c r="O4" s="163" t="s">
        <v>58</v>
      </c>
      <c r="P4" s="163"/>
      <c r="Q4" s="163"/>
      <c r="R4" s="163"/>
      <c r="S4" s="176"/>
      <c r="T4" s="177"/>
      <c r="U4" s="160" t="s">
        <v>59</v>
      </c>
      <c r="V4" s="160"/>
      <c r="W4" s="160"/>
      <c r="X4" s="178" t="s">
        <v>10</v>
      </c>
    </row>
    <row r="5" s="121" customFormat="1" ht="65" customHeight="1" spans="1:24">
      <c r="A5" s="144"/>
      <c r="B5" s="145"/>
      <c r="C5" s="146"/>
      <c r="D5" s="146"/>
      <c r="E5" s="147"/>
      <c r="F5" s="147"/>
      <c r="G5" s="147"/>
      <c r="H5" s="148"/>
      <c r="I5" s="149"/>
      <c r="J5" s="164"/>
      <c r="K5" s="165"/>
      <c r="L5" s="166" t="s">
        <v>11</v>
      </c>
      <c r="M5" s="167" t="s">
        <v>60</v>
      </c>
      <c r="N5" s="166" t="s">
        <v>61</v>
      </c>
      <c r="O5" s="166" t="s">
        <v>62</v>
      </c>
      <c r="P5" s="168" t="s">
        <v>63</v>
      </c>
      <c r="Q5" s="168" t="s">
        <v>64</v>
      </c>
      <c r="R5" s="168" t="s">
        <v>65</v>
      </c>
      <c r="S5" s="179" t="s">
        <v>66</v>
      </c>
      <c r="T5" s="168" t="s">
        <v>67</v>
      </c>
      <c r="U5" s="166" t="s">
        <v>11</v>
      </c>
      <c r="V5" s="167" t="s">
        <v>60</v>
      </c>
      <c r="W5" s="166" t="s">
        <v>68</v>
      </c>
      <c r="X5" s="180"/>
    </row>
    <row r="6" s="121" customFormat="1" ht="36" spans="1:24">
      <c r="A6" s="144">
        <v>1</v>
      </c>
      <c r="B6" s="145" t="s">
        <v>69</v>
      </c>
      <c r="C6" s="146" t="s">
        <v>70</v>
      </c>
      <c r="D6" s="146">
        <v>58</v>
      </c>
      <c r="E6" s="147" t="s">
        <v>71</v>
      </c>
      <c r="F6" s="147"/>
      <c r="G6" s="147"/>
      <c r="H6" s="148">
        <v>44197</v>
      </c>
      <c r="I6" s="144" t="s">
        <v>18</v>
      </c>
      <c r="J6" s="164" t="s">
        <v>72</v>
      </c>
      <c r="K6" s="169">
        <v>1890</v>
      </c>
      <c r="L6" s="166">
        <v>1134</v>
      </c>
      <c r="M6" s="167">
        <v>756</v>
      </c>
      <c r="N6" s="166">
        <v>1890</v>
      </c>
      <c r="O6" s="166">
        <v>5090.58</v>
      </c>
      <c r="P6" s="170">
        <v>407.25</v>
      </c>
      <c r="Q6" s="168">
        <v>15.27</v>
      </c>
      <c r="R6" s="168"/>
      <c r="S6" s="179">
        <v>0</v>
      </c>
      <c r="T6" s="168">
        <v>422.52</v>
      </c>
      <c r="U6" s="166">
        <v>711.48</v>
      </c>
      <c r="V6" s="167">
        <v>756</v>
      </c>
      <c r="W6" s="166">
        <v>1467.48</v>
      </c>
      <c r="X6" s="180" t="s">
        <v>73</v>
      </c>
    </row>
    <row r="7" s="121" customFormat="1" ht="36" spans="1:24">
      <c r="A7" s="144">
        <v>2</v>
      </c>
      <c r="B7" s="145" t="s">
        <v>74</v>
      </c>
      <c r="C7" s="146" t="s">
        <v>75</v>
      </c>
      <c r="D7" s="146">
        <v>55</v>
      </c>
      <c r="E7" s="147" t="s">
        <v>71</v>
      </c>
      <c r="F7" s="147"/>
      <c r="G7" s="147"/>
      <c r="H7" s="148">
        <v>45383</v>
      </c>
      <c r="I7" s="144" t="s">
        <v>18</v>
      </c>
      <c r="J7" s="164" t="s">
        <v>72</v>
      </c>
      <c r="K7" s="169">
        <v>1890</v>
      </c>
      <c r="L7" s="166">
        <v>1134</v>
      </c>
      <c r="M7" s="167">
        <v>756</v>
      </c>
      <c r="N7" s="166">
        <v>1890</v>
      </c>
      <c r="O7" s="166">
        <v>5090.58</v>
      </c>
      <c r="P7" s="170">
        <v>407.25</v>
      </c>
      <c r="Q7" s="168">
        <v>15.27</v>
      </c>
      <c r="R7" s="168"/>
      <c r="S7" s="179">
        <v>0</v>
      </c>
      <c r="T7" s="168">
        <v>422.52</v>
      </c>
      <c r="U7" s="166">
        <v>711.48</v>
      </c>
      <c r="V7" s="167">
        <v>756</v>
      </c>
      <c r="W7" s="166">
        <v>1467.48</v>
      </c>
      <c r="X7" s="180" t="s">
        <v>73</v>
      </c>
    </row>
    <row r="8" s="121" customFormat="1" ht="36" spans="1:24">
      <c r="A8" s="144">
        <v>3</v>
      </c>
      <c r="B8" s="145" t="s">
        <v>76</v>
      </c>
      <c r="C8" s="146" t="s">
        <v>75</v>
      </c>
      <c r="D8" s="146">
        <v>49</v>
      </c>
      <c r="E8" s="147" t="s">
        <v>71</v>
      </c>
      <c r="F8" s="147"/>
      <c r="G8" s="147"/>
      <c r="H8" s="148">
        <v>44927</v>
      </c>
      <c r="I8" s="144" t="s">
        <v>18</v>
      </c>
      <c r="J8" s="164" t="s">
        <v>72</v>
      </c>
      <c r="K8" s="169">
        <v>1890</v>
      </c>
      <c r="L8" s="166">
        <v>1134</v>
      </c>
      <c r="M8" s="167">
        <v>756</v>
      </c>
      <c r="N8" s="166">
        <v>1890</v>
      </c>
      <c r="O8" s="166">
        <v>5090.58</v>
      </c>
      <c r="P8" s="170">
        <v>407.25</v>
      </c>
      <c r="Q8" s="168">
        <v>15.27</v>
      </c>
      <c r="R8" s="168"/>
      <c r="S8" s="179">
        <v>0</v>
      </c>
      <c r="T8" s="168">
        <v>422.52</v>
      </c>
      <c r="U8" s="166">
        <v>711.48</v>
      </c>
      <c r="V8" s="167">
        <v>756</v>
      </c>
      <c r="W8" s="166">
        <v>1467.48</v>
      </c>
      <c r="X8" s="180" t="s">
        <v>73</v>
      </c>
    </row>
    <row r="9" s="121" customFormat="1" ht="36" spans="1:24">
      <c r="A9" s="144">
        <v>4</v>
      </c>
      <c r="B9" s="145" t="s">
        <v>77</v>
      </c>
      <c r="C9" s="146" t="s">
        <v>70</v>
      </c>
      <c r="D9" s="146">
        <v>38</v>
      </c>
      <c r="E9" s="147"/>
      <c r="F9" s="147"/>
      <c r="G9" s="147"/>
      <c r="H9" s="148">
        <v>45444</v>
      </c>
      <c r="I9" s="144" t="s">
        <v>18</v>
      </c>
      <c r="J9" s="164" t="s">
        <v>72</v>
      </c>
      <c r="K9" s="169">
        <v>1890</v>
      </c>
      <c r="L9" s="166">
        <v>1134</v>
      </c>
      <c r="M9" s="167">
        <v>756</v>
      </c>
      <c r="N9" s="166">
        <v>1890</v>
      </c>
      <c r="O9" s="166">
        <v>5090.58</v>
      </c>
      <c r="P9" s="170">
        <v>407.25</v>
      </c>
      <c r="Q9" s="168">
        <v>15.27</v>
      </c>
      <c r="R9" s="168"/>
      <c r="S9" s="179">
        <v>0</v>
      </c>
      <c r="T9" s="168">
        <v>422.52</v>
      </c>
      <c r="U9" s="166">
        <v>711.48</v>
      </c>
      <c r="V9" s="167">
        <v>756</v>
      </c>
      <c r="W9" s="166">
        <v>1467.48</v>
      </c>
      <c r="X9" s="180" t="s">
        <v>73</v>
      </c>
    </row>
    <row r="10" s="121" customFormat="1" ht="36" spans="1:24">
      <c r="A10" s="144">
        <v>5</v>
      </c>
      <c r="B10" s="145" t="s">
        <v>78</v>
      </c>
      <c r="C10" s="146" t="s">
        <v>75</v>
      </c>
      <c r="D10" s="146">
        <v>55</v>
      </c>
      <c r="E10" s="147" t="s">
        <v>71</v>
      </c>
      <c r="F10" s="147"/>
      <c r="G10" s="147"/>
      <c r="H10" s="148">
        <v>44927</v>
      </c>
      <c r="I10" s="144" t="s">
        <v>18</v>
      </c>
      <c r="J10" s="164" t="s">
        <v>72</v>
      </c>
      <c r="K10" s="169">
        <v>1890</v>
      </c>
      <c r="L10" s="166">
        <v>1134</v>
      </c>
      <c r="M10" s="167">
        <v>756</v>
      </c>
      <c r="N10" s="166">
        <v>1890</v>
      </c>
      <c r="O10" s="166">
        <v>5090.58</v>
      </c>
      <c r="P10" s="170">
        <v>407.25</v>
      </c>
      <c r="Q10" s="168">
        <v>15.27</v>
      </c>
      <c r="R10" s="168"/>
      <c r="S10" s="179">
        <v>0</v>
      </c>
      <c r="T10" s="168">
        <v>422.52</v>
      </c>
      <c r="U10" s="166">
        <v>711.48</v>
      </c>
      <c r="V10" s="167">
        <v>756</v>
      </c>
      <c r="W10" s="166">
        <v>1467.48</v>
      </c>
      <c r="X10" s="180" t="s">
        <v>73</v>
      </c>
    </row>
    <row r="11" s="121" customFormat="1" ht="36" spans="1:24">
      <c r="A11" s="144">
        <v>6</v>
      </c>
      <c r="B11" s="145" t="s">
        <v>79</v>
      </c>
      <c r="C11" s="146" t="s">
        <v>75</v>
      </c>
      <c r="D11" s="146">
        <v>53</v>
      </c>
      <c r="E11" s="147" t="s">
        <v>71</v>
      </c>
      <c r="F11" s="147"/>
      <c r="G11" s="147"/>
      <c r="H11" s="148">
        <v>44927</v>
      </c>
      <c r="I11" s="144" t="s">
        <v>18</v>
      </c>
      <c r="J11" s="164" t="s">
        <v>72</v>
      </c>
      <c r="K11" s="169">
        <v>1890</v>
      </c>
      <c r="L11" s="166">
        <v>1134</v>
      </c>
      <c r="M11" s="167">
        <v>756</v>
      </c>
      <c r="N11" s="166">
        <v>1890</v>
      </c>
      <c r="O11" s="166">
        <v>5090.58</v>
      </c>
      <c r="P11" s="170">
        <v>407.25</v>
      </c>
      <c r="Q11" s="168">
        <v>15.27</v>
      </c>
      <c r="R11" s="168"/>
      <c r="S11" s="179">
        <v>0</v>
      </c>
      <c r="T11" s="168">
        <v>422.52</v>
      </c>
      <c r="U11" s="166">
        <v>711.48</v>
      </c>
      <c r="V11" s="167">
        <v>756</v>
      </c>
      <c r="W11" s="166">
        <v>1467.48</v>
      </c>
      <c r="X11" s="180" t="s">
        <v>73</v>
      </c>
    </row>
    <row r="12" s="121" customFormat="1" ht="36" spans="1:24">
      <c r="A12" s="144">
        <v>7</v>
      </c>
      <c r="B12" s="145" t="s">
        <v>80</v>
      </c>
      <c r="C12" s="146" t="s">
        <v>75</v>
      </c>
      <c r="D12" s="146">
        <v>45</v>
      </c>
      <c r="E12" s="147" t="s">
        <v>71</v>
      </c>
      <c r="F12" s="147"/>
      <c r="G12" s="147"/>
      <c r="H12" s="148">
        <v>44927</v>
      </c>
      <c r="I12" s="144" t="s">
        <v>18</v>
      </c>
      <c r="J12" s="164" t="s">
        <v>72</v>
      </c>
      <c r="K12" s="169">
        <v>1890</v>
      </c>
      <c r="L12" s="166">
        <v>1134</v>
      </c>
      <c r="M12" s="167">
        <v>756</v>
      </c>
      <c r="N12" s="166">
        <v>1890</v>
      </c>
      <c r="O12" s="166">
        <v>5090.58</v>
      </c>
      <c r="P12" s="170">
        <v>407.25</v>
      </c>
      <c r="Q12" s="168">
        <v>15.27</v>
      </c>
      <c r="R12" s="168"/>
      <c r="S12" s="179">
        <v>0</v>
      </c>
      <c r="T12" s="168">
        <v>422.52</v>
      </c>
      <c r="U12" s="166">
        <v>711.48</v>
      </c>
      <c r="V12" s="167">
        <v>756</v>
      </c>
      <c r="W12" s="166">
        <v>1467.48</v>
      </c>
      <c r="X12" s="180" t="s">
        <v>73</v>
      </c>
    </row>
    <row r="13" s="121" customFormat="1" ht="36" spans="1:24">
      <c r="A13" s="144">
        <v>8</v>
      </c>
      <c r="B13" s="145" t="s">
        <v>81</v>
      </c>
      <c r="C13" s="146" t="s">
        <v>75</v>
      </c>
      <c r="D13" s="146">
        <v>55</v>
      </c>
      <c r="E13" s="147" t="s">
        <v>71</v>
      </c>
      <c r="F13" s="147"/>
      <c r="G13" s="147"/>
      <c r="H13" s="148">
        <v>44927</v>
      </c>
      <c r="I13" s="144" t="s">
        <v>18</v>
      </c>
      <c r="J13" s="164" t="s">
        <v>72</v>
      </c>
      <c r="K13" s="169">
        <v>1890</v>
      </c>
      <c r="L13" s="166">
        <v>1134</v>
      </c>
      <c r="M13" s="167">
        <v>756</v>
      </c>
      <c r="N13" s="166">
        <v>1890</v>
      </c>
      <c r="O13" s="166">
        <v>5090.58</v>
      </c>
      <c r="P13" s="170">
        <v>407.25</v>
      </c>
      <c r="Q13" s="168">
        <v>15.27</v>
      </c>
      <c r="R13" s="168"/>
      <c r="S13" s="179">
        <v>0</v>
      </c>
      <c r="T13" s="168">
        <v>422.52</v>
      </c>
      <c r="U13" s="166">
        <v>711.48</v>
      </c>
      <c r="V13" s="167">
        <v>756</v>
      </c>
      <c r="W13" s="166">
        <v>1467.48</v>
      </c>
      <c r="X13" s="180" t="s">
        <v>73</v>
      </c>
    </row>
    <row r="14" s="121" customFormat="1" ht="36" spans="1:24">
      <c r="A14" s="144">
        <v>9</v>
      </c>
      <c r="B14" s="145" t="s">
        <v>82</v>
      </c>
      <c r="C14" s="146" t="s">
        <v>70</v>
      </c>
      <c r="D14" s="146">
        <v>56</v>
      </c>
      <c r="E14" s="147" t="s">
        <v>71</v>
      </c>
      <c r="F14" s="147"/>
      <c r="G14" s="147"/>
      <c r="H14" s="148">
        <v>44927</v>
      </c>
      <c r="I14" s="144" t="s">
        <v>18</v>
      </c>
      <c r="J14" s="164" t="s">
        <v>72</v>
      </c>
      <c r="K14" s="169">
        <v>1890</v>
      </c>
      <c r="L14" s="166">
        <v>1134</v>
      </c>
      <c r="M14" s="167">
        <v>756</v>
      </c>
      <c r="N14" s="166">
        <v>1890</v>
      </c>
      <c r="O14" s="166">
        <v>5090.58</v>
      </c>
      <c r="P14" s="170">
        <v>407.25</v>
      </c>
      <c r="Q14" s="168">
        <v>15.27</v>
      </c>
      <c r="R14" s="168"/>
      <c r="S14" s="179">
        <v>0</v>
      </c>
      <c r="T14" s="168">
        <v>422.52</v>
      </c>
      <c r="U14" s="166">
        <v>711.48</v>
      </c>
      <c r="V14" s="167">
        <v>756</v>
      </c>
      <c r="W14" s="166">
        <v>1467.48</v>
      </c>
      <c r="X14" s="180" t="s">
        <v>73</v>
      </c>
    </row>
    <row r="15" s="121" customFormat="1" ht="36" spans="1:24">
      <c r="A15" s="144">
        <v>10</v>
      </c>
      <c r="B15" s="145" t="s">
        <v>83</v>
      </c>
      <c r="C15" s="146" t="s">
        <v>75</v>
      </c>
      <c r="D15" s="146">
        <v>30</v>
      </c>
      <c r="E15" s="147" t="s">
        <v>71</v>
      </c>
      <c r="F15" s="147"/>
      <c r="G15" s="147"/>
      <c r="H15" s="148">
        <v>45292</v>
      </c>
      <c r="I15" s="144" t="s">
        <v>18</v>
      </c>
      <c r="J15" s="164" t="s">
        <v>72</v>
      </c>
      <c r="K15" s="169">
        <v>1890</v>
      </c>
      <c r="L15" s="166">
        <v>1134</v>
      </c>
      <c r="M15" s="167">
        <v>756</v>
      </c>
      <c r="N15" s="166">
        <v>1890</v>
      </c>
      <c r="O15" s="166">
        <v>5090.58</v>
      </c>
      <c r="P15" s="170">
        <v>407.25</v>
      </c>
      <c r="Q15" s="168">
        <v>15.27</v>
      </c>
      <c r="R15" s="168"/>
      <c r="S15" s="179">
        <v>0</v>
      </c>
      <c r="T15" s="168">
        <v>422.52</v>
      </c>
      <c r="U15" s="166">
        <v>711.48</v>
      </c>
      <c r="V15" s="167">
        <v>756</v>
      </c>
      <c r="W15" s="166">
        <v>1467.48</v>
      </c>
      <c r="X15" s="180" t="s">
        <v>73</v>
      </c>
    </row>
    <row r="16" s="121" customFormat="1" ht="36" spans="1:24">
      <c r="A16" s="144">
        <v>11</v>
      </c>
      <c r="B16" s="145" t="s">
        <v>84</v>
      </c>
      <c r="C16" s="146" t="s">
        <v>70</v>
      </c>
      <c r="D16" s="146">
        <v>55</v>
      </c>
      <c r="E16" s="147" t="s">
        <v>71</v>
      </c>
      <c r="F16" s="147"/>
      <c r="G16" s="147"/>
      <c r="H16" s="148">
        <v>44866</v>
      </c>
      <c r="I16" s="144" t="s">
        <v>18</v>
      </c>
      <c r="J16" s="164" t="s">
        <v>85</v>
      </c>
      <c r="K16" s="169">
        <v>1890</v>
      </c>
      <c r="L16" s="166">
        <v>1134</v>
      </c>
      <c r="M16" s="167">
        <v>756</v>
      </c>
      <c r="N16" s="166">
        <v>1890</v>
      </c>
      <c r="O16" s="166">
        <v>5090.58</v>
      </c>
      <c r="P16" s="170">
        <v>407.25</v>
      </c>
      <c r="Q16" s="168">
        <v>15.27</v>
      </c>
      <c r="R16" s="168"/>
      <c r="S16" s="179">
        <v>0</v>
      </c>
      <c r="T16" s="168">
        <v>422.52</v>
      </c>
      <c r="U16" s="166">
        <v>711.48</v>
      </c>
      <c r="V16" s="167">
        <v>756</v>
      </c>
      <c r="W16" s="166">
        <v>1467.48</v>
      </c>
      <c r="X16" s="180" t="s">
        <v>73</v>
      </c>
    </row>
    <row r="17" s="121" customFormat="1" ht="36" spans="1:24">
      <c r="A17" s="144">
        <v>12</v>
      </c>
      <c r="B17" s="145" t="s">
        <v>86</v>
      </c>
      <c r="C17" s="146" t="s">
        <v>75</v>
      </c>
      <c r="D17" s="146">
        <v>48</v>
      </c>
      <c r="E17" s="147"/>
      <c r="F17" s="147"/>
      <c r="G17" s="147"/>
      <c r="H17" s="148">
        <v>45627</v>
      </c>
      <c r="I17" s="144" t="s">
        <v>18</v>
      </c>
      <c r="J17" s="164" t="s">
        <v>72</v>
      </c>
      <c r="K17" s="169">
        <v>1890</v>
      </c>
      <c r="L17" s="166">
        <v>1134</v>
      </c>
      <c r="M17" s="167">
        <v>756</v>
      </c>
      <c r="N17" s="166">
        <v>1890</v>
      </c>
      <c r="O17" s="166">
        <v>5090.58</v>
      </c>
      <c r="P17" s="170">
        <v>407.25</v>
      </c>
      <c r="Q17" s="168">
        <v>15.27</v>
      </c>
      <c r="R17" s="168"/>
      <c r="S17" s="179">
        <v>0</v>
      </c>
      <c r="T17" s="168">
        <v>422.52</v>
      </c>
      <c r="U17" s="166">
        <v>711.48</v>
      </c>
      <c r="V17" s="167">
        <v>756</v>
      </c>
      <c r="W17" s="166">
        <v>1467.48</v>
      </c>
      <c r="X17" s="180" t="s">
        <v>73</v>
      </c>
    </row>
    <row r="18" s="121" customFormat="1" spans="1:24">
      <c r="A18" s="144">
        <v>1</v>
      </c>
      <c r="B18" s="145" t="s">
        <v>87</v>
      </c>
      <c r="C18" s="146" t="s">
        <v>75</v>
      </c>
      <c r="D18" s="146">
        <v>51</v>
      </c>
      <c r="E18" s="147" t="s">
        <v>88</v>
      </c>
      <c r="F18" s="147"/>
      <c r="G18" s="147"/>
      <c r="H18" s="148">
        <v>45627</v>
      </c>
      <c r="I18" s="144" t="s">
        <v>19</v>
      </c>
      <c r="J18" s="164" t="s">
        <v>89</v>
      </c>
      <c r="K18" s="169">
        <v>1890</v>
      </c>
      <c r="L18" s="166">
        <v>1134</v>
      </c>
      <c r="M18" s="167">
        <v>756</v>
      </c>
      <c r="N18" s="166">
        <v>1890</v>
      </c>
      <c r="O18" s="166">
        <v>5090.58</v>
      </c>
      <c r="P18" s="170">
        <v>407.25</v>
      </c>
      <c r="Q18" s="168">
        <v>15.27</v>
      </c>
      <c r="R18" s="168"/>
      <c r="S18" s="179"/>
      <c r="T18" s="168">
        <v>422.52</v>
      </c>
      <c r="U18" s="166">
        <v>711.48</v>
      </c>
      <c r="V18" s="167">
        <v>756</v>
      </c>
      <c r="W18" s="166">
        <v>1467.48</v>
      </c>
      <c r="X18" s="180"/>
    </row>
    <row r="19" s="122" customFormat="1" ht="12" spans="1:24">
      <c r="A19" s="144">
        <v>2</v>
      </c>
      <c r="B19" s="144" t="s">
        <v>90</v>
      </c>
      <c r="C19" s="146" t="s">
        <v>75</v>
      </c>
      <c r="D19" s="146">
        <v>36</v>
      </c>
      <c r="E19" s="149" t="s">
        <v>88</v>
      </c>
      <c r="F19" s="149"/>
      <c r="G19" s="149"/>
      <c r="H19" s="150">
        <v>45627</v>
      </c>
      <c r="I19" s="144" t="s">
        <v>19</v>
      </c>
      <c r="J19" s="164" t="s">
        <v>91</v>
      </c>
      <c r="K19" s="169">
        <v>1890</v>
      </c>
      <c r="L19" s="166">
        <v>1134</v>
      </c>
      <c r="M19" s="167">
        <v>756</v>
      </c>
      <c r="N19" s="166">
        <v>1890</v>
      </c>
      <c r="O19" s="166">
        <v>5090.58</v>
      </c>
      <c r="P19" s="170">
        <v>407.25</v>
      </c>
      <c r="Q19" s="168">
        <v>15.27</v>
      </c>
      <c r="R19" s="168"/>
      <c r="S19" s="179"/>
      <c r="T19" s="168">
        <v>422.52</v>
      </c>
      <c r="U19" s="166">
        <v>711.48</v>
      </c>
      <c r="V19" s="167">
        <v>756</v>
      </c>
      <c r="W19" s="166">
        <v>1467.48</v>
      </c>
      <c r="X19" s="180"/>
    </row>
    <row r="20" s="122" customFormat="1" ht="12" spans="1:24">
      <c r="A20" s="144">
        <v>3</v>
      </c>
      <c r="B20" s="144" t="s">
        <v>92</v>
      </c>
      <c r="C20" s="146" t="s">
        <v>70</v>
      </c>
      <c r="D20" s="146">
        <v>38</v>
      </c>
      <c r="E20" s="149" t="s">
        <v>88</v>
      </c>
      <c r="F20" s="149"/>
      <c r="G20" s="149"/>
      <c r="H20" s="150">
        <v>45627</v>
      </c>
      <c r="I20" s="144" t="s">
        <v>19</v>
      </c>
      <c r="J20" s="164" t="s">
        <v>93</v>
      </c>
      <c r="K20" s="169">
        <v>1890</v>
      </c>
      <c r="L20" s="166">
        <v>1134</v>
      </c>
      <c r="M20" s="167">
        <v>756</v>
      </c>
      <c r="N20" s="166">
        <v>1890</v>
      </c>
      <c r="O20" s="166">
        <v>5090.58</v>
      </c>
      <c r="P20" s="170">
        <v>407.25</v>
      </c>
      <c r="Q20" s="168">
        <v>15.27</v>
      </c>
      <c r="R20" s="168"/>
      <c r="S20" s="179"/>
      <c r="T20" s="168">
        <v>422.52</v>
      </c>
      <c r="U20" s="166">
        <v>711.48</v>
      </c>
      <c r="V20" s="167">
        <v>756</v>
      </c>
      <c r="W20" s="166">
        <v>1467.48</v>
      </c>
      <c r="X20" s="180"/>
    </row>
    <row r="21" s="122" customFormat="1" ht="12" spans="1:24">
      <c r="A21" s="144">
        <v>4</v>
      </c>
      <c r="B21" s="144" t="s">
        <v>94</v>
      </c>
      <c r="C21" s="146" t="s">
        <v>70</v>
      </c>
      <c r="D21" s="146">
        <v>59</v>
      </c>
      <c r="E21" s="149" t="s">
        <v>88</v>
      </c>
      <c r="F21" s="149"/>
      <c r="G21" s="149"/>
      <c r="H21" s="150">
        <v>44409</v>
      </c>
      <c r="I21" s="144" t="s">
        <v>19</v>
      </c>
      <c r="J21" s="164" t="s">
        <v>91</v>
      </c>
      <c r="K21" s="169">
        <v>1890</v>
      </c>
      <c r="L21" s="166">
        <v>1134</v>
      </c>
      <c r="M21" s="167">
        <v>756</v>
      </c>
      <c r="N21" s="166">
        <v>1890</v>
      </c>
      <c r="O21" s="166">
        <v>5090.58</v>
      </c>
      <c r="P21" s="170">
        <v>407.25</v>
      </c>
      <c r="Q21" s="168">
        <v>15.27</v>
      </c>
      <c r="R21" s="168"/>
      <c r="S21" s="179"/>
      <c r="T21" s="168">
        <v>422.52</v>
      </c>
      <c r="U21" s="166">
        <v>711.48</v>
      </c>
      <c r="V21" s="167">
        <v>756</v>
      </c>
      <c r="W21" s="166">
        <v>1467.48</v>
      </c>
      <c r="X21" s="180"/>
    </row>
    <row r="22" s="122" customFormat="1" ht="12" spans="1:24">
      <c r="A22" s="144">
        <v>5</v>
      </c>
      <c r="B22" s="144" t="s">
        <v>95</v>
      </c>
      <c r="C22" s="146" t="s">
        <v>70</v>
      </c>
      <c r="D22" s="146">
        <v>54</v>
      </c>
      <c r="E22" s="149" t="s">
        <v>71</v>
      </c>
      <c r="F22" s="149"/>
      <c r="G22" s="149"/>
      <c r="H22" s="150">
        <v>44713</v>
      </c>
      <c r="I22" s="144" t="s">
        <v>19</v>
      </c>
      <c r="J22" s="164" t="s">
        <v>91</v>
      </c>
      <c r="K22" s="169">
        <v>1890</v>
      </c>
      <c r="L22" s="166">
        <v>1134</v>
      </c>
      <c r="M22" s="167">
        <v>756</v>
      </c>
      <c r="N22" s="166">
        <v>1890</v>
      </c>
      <c r="O22" s="166">
        <v>5090.58</v>
      </c>
      <c r="P22" s="170">
        <v>407.25</v>
      </c>
      <c r="Q22" s="168">
        <v>15.27</v>
      </c>
      <c r="R22" s="168"/>
      <c r="S22" s="179"/>
      <c r="T22" s="168">
        <v>422.52</v>
      </c>
      <c r="U22" s="166">
        <v>711.48</v>
      </c>
      <c r="V22" s="167">
        <v>756</v>
      </c>
      <c r="W22" s="166">
        <v>1467.48</v>
      </c>
      <c r="X22" s="180"/>
    </row>
    <row r="23" s="122" customFormat="1" ht="12" spans="1:24">
      <c r="A23" s="144">
        <v>6</v>
      </c>
      <c r="B23" s="144" t="s">
        <v>96</v>
      </c>
      <c r="C23" s="146" t="s">
        <v>70</v>
      </c>
      <c r="D23" s="146">
        <v>31</v>
      </c>
      <c r="E23" s="149" t="s">
        <v>88</v>
      </c>
      <c r="F23" s="149"/>
      <c r="G23" s="149"/>
      <c r="H23" s="150">
        <v>44743</v>
      </c>
      <c r="I23" s="144" t="s">
        <v>19</v>
      </c>
      <c r="J23" s="164" t="s">
        <v>89</v>
      </c>
      <c r="K23" s="169">
        <v>1890</v>
      </c>
      <c r="L23" s="166">
        <v>1134</v>
      </c>
      <c r="M23" s="167">
        <v>756</v>
      </c>
      <c r="N23" s="166">
        <v>1890</v>
      </c>
      <c r="O23" s="166">
        <v>5090.58</v>
      </c>
      <c r="P23" s="170">
        <v>407.25</v>
      </c>
      <c r="Q23" s="168">
        <v>15.27</v>
      </c>
      <c r="R23" s="168"/>
      <c r="S23" s="179"/>
      <c r="T23" s="168">
        <v>422.52</v>
      </c>
      <c r="U23" s="166">
        <v>711.48</v>
      </c>
      <c r="V23" s="167">
        <v>756</v>
      </c>
      <c r="W23" s="166">
        <v>1467.48</v>
      </c>
      <c r="X23" s="180"/>
    </row>
    <row r="24" s="122" customFormat="1" ht="12" spans="1:24">
      <c r="A24" s="144">
        <v>7</v>
      </c>
      <c r="B24" s="144" t="s">
        <v>97</v>
      </c>
      <c r="C24" s="146" t="s">
        <v>75</v>
      </c>
      <c r="D24" s="146">
        <v>31</v>
      </c>
      <c r="E24" s="149" t="s">
        <v>88</v>
      </c>
      <c r="F24" s="149"/>
      <c r="G24" s="149"/>
      <c r="H24" s="150">
        <v>44743</v>
      </c>
      <c r="I24" s="144" t="s">
        <v>19</v>
      </c>
      <c r="J24" s="164" t="s">
        <v>91</v>
      </c>
      <c r="K24" s="169">
        <v>1890</v>
      </c>
      <c r="L24" s="166">
        <v>1134</v>
      </c>
      <c r="M24" s="167">
        <v>756</v>
      </c>
      <c r="N24" s="166">
        <v>1890</v>
      </c>
      <c r="O24" s="166">
        <v>5090.58</v>
      </c>
      <c r="P24" s="170">
        <v>407.25</v>
      </c>
      <c r="Q24" s="168">
        <v>15.27</v>
      </c>
      <c r="R24" s="168"/>
      <c r="S24" s="179"/>
      <c r="T24" s="168">
        <v>422.52</v>
      </c>
      <c r="U24" s="166">
        <v>711.48</v>
      </c>
      <c r="V24" s="167">
        <v>756</v>
      </c>
      <c r="W24" s="166">
        <v>1467.48</v>
      </c>
      <c r="X24" s="180"/>
    </row>
    <row r="25" s="122" customFormat="1" ht="12" spans="1:24">
      <c r="A25" s="144">
        <v>8</v>
      </c>
      <c r="B25" s="144" t="s">
        <v>98</v>
      </c>
      <c r="C25" s="146" t="s">
        <v>75</v>
      </c>
      <c r="D25" s="146">
        <v>50</v>
      </c>
      <c r="E25" s="149" t="s">
        <v>88</v>
      </c>
      <c r="F25" s="149"/>
      <c r="G25" s="149"/>
      <c r="H25" s="150">
        <v>45200</v>
      </c>
      <c r="I25" s="144" t="s">
        <v>19</v>
      </c>
      <c r="J25" s="164" t="s">
        <v>91</v>
      </c>
      <c r="K25" s="169">
        <v>1890</v>
      </c>
      <c r="L25" s="166">
        <v>1134</v>
      </c>
      <c r="M25" s="167">
        <v>756</v>
      </c>
      <c r="N25" s="166">
        <v>1890</v>
      </c>
      <c r="O25" s="166">
        <v>5090.58</v>
      </c>
      <c r="P25" s="170">
        <v>407.25</v>
      </c>
      <c r="Q25" s="168">
        <v>15.27</v>
      </c>
      <c r="R25" s="168"/>
      <c r="S25" s="179"/>
      <c r="T25" s="168">
        <v>422.52</v>
      </c>
      <c r="U25" s="166">
        <v>711.48</v>
      </c>
      <c r="V25" s="167">
        <v>756</v>
      </c>
      <c r="W25" s="166">
        <v>1467.48</v>
      </c>
      <c r="X25" s="180"/>
    </row>
    <row r="26" s="122" customFormat="1" ht="12" spans="1:24">
      <c r="A26" s="144">
        <v>9</v>
      </c>
      <c r="B26" s="144" t="s">
        <v>99</v>
      </c>
      <c r="C26" s="146" t="s">
        <v>75</v>
      </c>
      <c r="D26" s="146">
        <v>34</v>
      </c>
      <c r="E26" s="149" t="s">
        <v>88</v>
      </c>
      <c r="F26" s="149"/>
      <c r="G26" s="149"/>
      <c r="H26" s="150">
        <v>45108</v>
      </c>
      <c r="I26" s="144" t="s">
        <v>19</v>
      </c>
      <c r="J26" s="164" t="s">
        <v>89</v>
      </c>
      <c r="K26" s="169">
        <v>1890</v>
      </c>
      <c r="L26" s="166">
        <v>1134</v>
      </c>
      <c r="M26" s="167">
        <v>756</v>
      </c>
      <c r="N26" s="166">
        <v>1890</v>
      </c>
      <c r="O26" s="166">
        <v>5090.58</v>
      </c>
      <c r="P26" s="170">
        <v>407.25</v>
      </c>
      <c r="Q26" s="168">
        <v>15.27</v>
      </c>
      <c r="R26" s="168"/>
      <c r="S26" s="179"/>
      <c r="T26" s="168">
        <v>422.52</v>
      </c>
      <c r="U26" s="166">
        <v>711.48</v>
      </c>
      <c r="V26" s="167">
        <v>756</v>
      </c>
      <c r="W26" s="166">
        <v>1467.48</v>
      </c>
      <c r="X26" s="180"/>
    </row>
    <row r="27" s="122" customFormat="1" ht="12" spans="1:24">
      <c r="A27" s="144">
        <v>10</v>
      </c>
      <c r="B27" s="144" t="s">
        <v>100</v>
      </c>
      <c r="C27" s="146" t="s">
        <v>75</v>
      </c>
      <c r="D27" s="146">
        <v>26</v>
      </c>
      <c r="E27" s="149" t="s">
        <v>88</v>
      </c>
      <c r="F27" s="149"/>
      <c r="G27" s="149"/>
      <c r="H27" s="150">
        <v>45505</v>
      </c>
      <c r="I27" s="144" t="s">
        <v>19</v>
      </c>
      <c r="J27" s="164" t="s">
        <v>89</v>
      </c>
      <c r="K27" s="169">
        <v>1890</v>
      </c>
      <c r="L27" s="166">
        <v>1134</v>
      </c>
      <c r="M27" s="167">
        <v>756</v>
      </c>
      <c r="N27" s="166">
        <v>1890</v>
      </c>
      <c r="O27" s="166">
        <v>5090.58</v>
      </c>
      <c r="P27" s="170">
        <v>407.25</v>
      </c>
      <c r="Q27" s="168">
        <v>15.27</v>
      </c>
      <c r="R27" s="168"/>
      <c r="S27" s="179"/>
      <c r="T27" s="168">
        <v>422.52</v>
      </c>
      <c r="U27" s="166">
        <v>711.48</v>
      </c>
      <c r="V27" s="167">
        <v>756</v>
      </c>
      <c r="W27" s="166">
        <v>1467.48</v>
      </c>
      <c r="X27" s="180"/>
    </row>
    <row r="28" s="122" customFormat="1" ht="12" spans="1:24">
      <c r="A28" s="144">
        <v>11</v>
      </c>
      <c r="B28" s="144" t="s">
        <v>101</v>
      </c>
      <c r="C28" s="146" t="s">
        <v>75</v>
      </c>
      <c r="D28" s="146">
        <v>46</v>
      </c>
      <c r="E28" s="149" t="s">
        <v>88</v>
      </c>
      <c r="F28" s="149"/>
      <c r="G28" s="149"/>
      <c r="H28" s="150">
        <v>45717</v>
      </c>
      <c r="I28" s="144" t="s">
        <v>19</v>
      </c>
      <c r="J28" s="164" t="s">
        <v>91</v>
      </c>
      <c r="K28" s="169">
        <v>1890</v>
      </c>
      <c r="L28" s="166">
        <v>1134</v>
      </c>
      <c r="M28" s="167">
        <v>756</v>
      </c>
      <c r="N28" s="166">
        <v>1890</v>
      </c>
      <c r="O28" s="166">
        <v>5090.58</v>
      </c>
      <c r="P28" s="170">
        <v>407.25</v>
      </c>
      <c r="Q28" s="168">
        <v>15.27</v>
      </c>
      <c r="R28" s="168"/>
      <c r="S28" s="179"/>
      <c r="T28" s="168">
        <v>422.52</v>
      </c>
      <c r="U28" s="166">
        <v>711.48</v>
      </c>
      <c r="V28" s="167">
        <v>756</v>
      </c>
      <c r="W28" s="166">
        <v>1467.48</v>
      </c>
      <c r="X28" s="180"/>
    </row>
    <row r="29" s="122" customFormat="1" ht="12" spans="1:24">
      <c r="A29" s="144">
        <v>12</v>
      </c>
      <c r="B29" s="144" t="s">
        <v>102</v>
      </c>
      <c r="C29" s="146" t="s">
        <v>75</v>
      </c>
      <c r="D29" s="146">
        <v>46</v>
      </c>
      <c r="E29" s="149" t="s">
        <v>88</v>
      </c>
      <c r="F29" s="149"/>
      <c r="G29" s="149"/>
      <c r="H29" s="150">
        <v>45718</v>
      </c>
      <c r="I29" s="144" t="s">
        <v>19</v>
      </c>
      <c r="J29" s="164" t="s">
        <v>91</v>
      </c>
      <c r="K29" s="169">
        <v>1890</v>
      </c>
      <c r="L29" s="166">
        <v>1134</v>
      </c>
      <c r="M29" s="167">
        <v>756</v>
      </c>
      <c r="N29" s="166">
        <v>1890</v>
      </c>
      <c r="O29" s="166">
        <v>5090.58</v>
      </c>
      <c r="P29" s="170">
        <v>407.25</v>
      </c>
      <c r="Q29" s="168">
        <v>15.27</v>
      </c>
      <c r="R29" s="168"/>
      <c r="S29" s="179"/>
      <c r="T29" s="168">
        <v>422.52</v>
      </c>
      <c r="U29" s="166">
        <v>711.48</v>
      </c>
      <c r="V29" s="167">
        <v>756</v>
      </c>
      <c r="W29" s="166">
        <v>1467.48</v>
      </c>
      <c r="X29" s="180"/>
    </row>
    <row r="30" s="122" customFormat="1" ht="12" spans="1:24">
      <c r="A30" s="144">
        <v>13</v>
      </c>
      <c r="B30" s="144" t="s">
        <v>103</v>
      </c>
      <c r="C30" s="146" t="s">
        <v>70</v>
      </c>
      <c r="D30" s="146">
        <v>44</v>
      </c>
      <c r="E30" s="149" t="s">
        <v>88</v>
      </c>
      <c r="F30" s="149"/>
      <c r="G30" s="149"/>
      <c r="H30" s="150">
        <v>45719</v>
      </c>
      <c r="I30" s="144" t="s">
        <v>19</v>
      </c>
      <c r="J30" s="164" t="s">
        <v>91</v>
      </c>
      <c r="K30" s="169">
        <v>1890</v>
      </c>
      <c r="L30" s="166">
        <v>1134</v>
      </c>
      <c r="M30" s="167">
        <v>756</v>
      </c>
      <c r="N30" s="166">
        <v>1890</v>
      </c>
      <c r="O30" s="166">
        <v>5090.58</v>
      </c>
      <c r="P30" s="170">
        <v>407.25</v>
      </c>
      <c r="Q30" s="168">
        <v>15.27</v>
      </c>
      <c r="R30" s="168"/>
      <c r="S30" s="179"/>
      <c r="T30" s="168">
        <v>422.52</v>
      </c>
      <c r="U30" s="166">
        <v>711.48</v>
      </c>
      <c r="V30" s="167">
        <v>756</v>
      </c>
      <c r="W30" s="166">
        <v>1467.48</v>
      </c>
      <c r="X30" s="180"/>
    </row>
    <row r="31" s="122" customFormat="1" ht="12" spans="1:24">
      <c r="A31" s="144">
        <v>14</v>
      </c>
      <c r="B31" s="144" t="s">
        <v>104</v>
      </c>
      <c r="C31" s="146" t="s">
        <v>70</v>
      </c>
      <c r="D31" s="146">
        <v>47</v>
      </c>
      <c r="E31" s="149" t="s">
        <v>88</v>
      </c>
      <c r="F31" s="149"/>
      <c r="G31" s="149"/>
      <c r="H31" s="150">
        <v>45748</v>
      </c>
      <c r="I31" s="144" t="s">
        <v>19</v>
      </c>
      <c r="J31" s="164" t="s">
        <v>91</v>
      </c>
      <c r="K31" s="169">
        <v>1890</v>
      </c>
      <c r="L31" s="166">
        <v>1134</v>
      </c>
      <c r="M31" s="167">
        <v>756</v>
      </c>
      <c r="N31" s="166">
        <v>1890</v>
      </c>
      <c r="O31" s="166">
        <v>5090.58</v>
      </c>
      <c r="P31" s="170">
        <v>407.25</v>
      </c>
      <c r="Q31" s="168">
        <v>15.27</v>
      </c>
      <c r="R31" s="168"/>
      <c r="S31" s="179"/>
      <c r="T31" s="168">
        <v>422.52</v>
      </c>
      <c r="U31" s="166">
        <v>711.48</v>
      </c>
      <c r="V31" s="167">
        <v>756</v>
      </c>
      <c r="W31" s="166">
        <v>1467.48</v>
      </c>
      <c r="X31" s="180"/>
    </row>
    <row r="32" s="121" customFormat="1" spans="1:24">
      <c r="A32" s="144">
        <v>15</v>
      </c>
      <c r="B32" s="145" t="s">
        <v>105</v>
      </c>
      <c r="C32" s="146" t="s">
        <v>70</v>
      </c>
      <c r="D32" s="146">
        <v>28</v>
      </c>
      <c r="E32" s="147" t="s">
        <v>88</v>
      </c>
      <c r="F32" s="147"/>
      <c r="G32" s="147"/>
      <c r="H32" s="148">
        <v>45749</v>
      </c>
      <c r="I32" s="144" t="s">
        <v>19</v>
      </c>
      <c r="J32" s="164" t="s">
        <v>91</v>
      </c>
      <c r="K32" s="169">
        <v>1890</v>
      </c>
      <c r="L32" s="166">
        <v>1134</v>
      </c>
      <c r="M32" s="167">
        <v>756</v>
      </c>
      <c r="N32" s="166">
        <v>1890</v>
      </c>
      <c r="O32" s="166">
        <v>5090.58</v>
      </c>
      <c r="P32" s="170">
        <v>407.25</v>
      </c>
      <c r="Q32" s="168">
        <v>15.27</v>
      </c>
      <c r="R32" s="168"/>
      <c r="S32" s="179"/>
      <c r="T32" s="168">
        <v>422.52</v>
      </c>
      <c r="U32" s="166">
        <v>711.48</v>
      </c>
      <c r="V32" s="167">
        <v>756</v>
      </c>
      <c r="W32" s="166">
        <v>1467.48</v>
      </c>
      <c r="X32" s="180"/>
    </row>
    <row r="33" s="121" customFormat="1" spans="1:24">
      <c r="A33" s="144">
        <v>16</v>
      </c>
      <c r="B33" s="145" t="s">
        <v>106</v>
      </c>
      <c r="C33" s="146" t="s">
        <v>75</v>
      </c>
      <c r="D33" s="146">
        <v>33</v>
      </c>
      <c r="E33" s="147" t="s">
        <v>88</v>
      </c>
      <c r="F33" s="147"/>
      <c r="G33" s="147"/>
      <c r="H33" s="148">
        <v>45750</v>
      </c>
      <c r="I33" s="144" t="s">
        <v>19</v>
      </c>
      <c r="J33" s="164" t="s">
        <v>91</v>
      </c>
      <c r="K33" s="169">
        <v>1890</v>
      </c>
      <c r="L33" s="166">
        <v>1134</v>
      </c>
      <c r="M33" s="167">
        <v>756</v>
      </c>
      <c r="N33" s="166">
        <v>1890</v>
      </c>
      <c r="O33" s="166">
        <v>5090.58</v>
      </c>
      <c r="P33" s="170">
        <v>407.25</v>
      </c>
      <c r="Q33" s="168">
        <v>15.27</v>
      </c>
      <c r="R33" s="168"/>
      <c r="S33" s="179"/>
      <c r="T33" s="168">
        <v>422.52</v>
      </c>
      <c r="U33" s="166">
        <v>711.48</v>
      </c>
      <c r="V33" s="167">
        <v>756</v>
      </c>
      <c r="W33" s="166">
        <v>1467.48</v>
      </c>
      <c r="X33" s="180"/>
    </row>
    <row r="34" s="121" customFormat="1" ht="24" spans="1:24">
      <c r="A34" s="144">
        <v>1</v>
      </c>
      <c r="B34" s="145" t="s">
        <v>107</v>
      </c>
      <c r="C34" s="146" t="s">
        <v>70</v>
      </c>
      <c r="D34" s="146">
        <v>57</v>
      </c>
      <c r="E34" s="147"/>
      <c r="F34" s="147"/>
      <c r="G34" s="147"/>
      <c r="H34" s="148"/>
      <c r="I34" s="144" t="s">
        <v>20</v>
      </c>
      <c r="J34" s="164" t="s">
        <v>85</v>
      </c>
      <c r="K34" s="169">
        <v>1890</v>
      </c>
      <c r="L34" s="166">
        <v>1134</v>
      </c>
      <c r="M34" s="167">
        <v>756</v>
      </c>
      <c r="N34" s="166">
        <v>1890</v>
      </c>
      <c r="O34" s="166">
        <v>5090.58</v>
      </c>
      <c r="P34" s="170">
        <v>407.25</v>
      </c>
      <c r="Q34" s="168">
        <v>15.27</v>
      </c>
      <c r="R34" s="168">
        <v>87.27</v>
      </c>
      <c r="S34" s="179"/>
      <c r="T34" s="168">
        <v>509.79</v>
      </c>
      <c r="U34" s="166">
        <v>624.21</v>
      </c>
      <c r="V34" s="167">
        <v>756</v>
      </c>
      <c r="W34" s="166">
        <v>1380.21</v>
      </c>
      <c r="X34" s="180"/>
    </row>
    <row r="35" s="121" customFormat="1" ht="24" spans="1:24">
      <c r="A35" s="144">
        <v>2</v>
      </c>
      <c r="B35" s="145" t="s">
        <v>108</v>
      </c>
      <c r="C35" s="146" t="s">
        <v>75</v>
      </c>
      <c r="D35" s="146">
        <v>48</v>
      </c>
      <c r="E35" s="147"/>
      <c r="F35" s="147"/>
      <c r="G35" s="147"/>
      <c r="H35" s="148"/>
      <c r="I35" s="144" t="s">
        <v>20</v>
      </c>
      <c r="J35" s="164" t="s">
        <v>85</v>
      </c>
      <c r="K35" s="169">
        <v>1890</v>
      </c>
      <c r="L35" s="166">
        <v>1134</v>
      </c>
      <c r="M35" s="167">
        <v>756</v>
      </c>
      <c r="N35" s="166">
        <v>1890</v>
      </c>
      <c r="O35" s="166">
        <v>5090.58</v>
      </c>
      <c r="P35" s="170">
        <v>407.25</v>
      </c>
      <c r="Q35" s="168">
        <v>15.27</v>
      </c>
      <c r="R35" s="168">
        <v>87.27</v>
      </c>
      <c r="S35" s="179"/>
      <c r="T35" s="168">
        <v>509.79</v>
      </c>
      <c r="U35" s="166">
        <v>624.21</v>
      </c>
      <c r="V35" s="167">
        <v>756</v>
      </c>
      <c r="W35" s="166">
        <v>1380.21</v>
      </c>
      <c r="X35" s="180"/>
    </row>
    <row r="36" s="121" customFormat="1" ht="24" spans="1:24">
      <c r="A36" s="144">
        <v>3</v>
      </c>
      <c r="B36" s="145" t="s">
        <v>109</v>
      </c>
      <c r="C36" s="146" t="s">
        <v>70</v>
      </c>
      <c r="D36" s="146">
        <v>59</v>
      </c>
      <c r="E36" s="147" t="s">
        <v>71</v>
      </c>
      <c r="F36" s="147"/>
      <c r="G36" s="147"/>
      <c r="H36" s="148"/>
      <c r="I36" s="144" t="s">
        <v>20</v>
      </c>
      <c r="J36" s="164" t="s">
        <v>85</v>
      </c>
      <c r="K36" s="169">
        <v>1890</v>
      </c>
      <c r="L36" s="166">
        <v>1134</v>
      </c>
      <c r="M36" s="167">
        <v>756</v>
      </c>
      <c r="N36" s="166">
        <v>1890</v>
      </c>
      <c r="O36" s="166">
        <v>5090.58</v>
      </c>
      <c r="P36" s="170">
        <v>407.25</v>
      </c>
      <c r="Q36" s="168">
        <v>15.27</v>
      </c>
      <c r="R36" s="168">
        <v>87.27</v>
      </c>
      <c r="S36" s="179"/>
      <c r="T36" s="168">
        <v>509.79</v>
      </c>
      <c r="U36" s="166">
        <v>624.21</v>
      </c>
      <c r="V36" s="167">
        <v>756</v>
      </c>
      <c r="W36" s="166">
        <v>1380.21</v>
      </c>
      <c r="X36" s="180"/>
    </row>
    <row r="37" s="121" customFormat="1" ht="24" spans="1:24">
      <c r="A37" s="144">
        <v>4</v>
      </c>
      <c r="B37" s="145" t="s">
        <v>110</v>
      </c>
      <c r="C37" s="146" t="s">
        <v>75</v>
      </c>
      <c r="D37" s="146">
        <v>35</v>
      </c>
      <c r="E37" s="147"/>
      <c r="F37" s="147"/>
      <c r="G37" s="147"/>
      <c r="H37" s="148"/>
      <c r="I37" s="144" t="s">
        <v>20</v>
      </c>
      <c r="J37" s="164" t="s">
        <v>85</v>
      </c>
      <c r="K37" s="169">
        <v>1890</v>
      </c>
      <c r="L37" s="166">
        <v>1134</v>
      </c>
      <c r="M37" s="167">
        <v>756</v>
      </c>
      <c r="N37" s="166">
        <v>1890</v>
      </c>
      <c r="O37" s="166">
        <v>5090.58</v>
      </c>
      <c r="P37" s="170">
        <v>407.25</v>
      </c>
      <c r="Q37" s="168">
        <v>15.27</v>
      </c>
      <c r="R37" s="168">
        <v>87.27</v>
      </c>
      <c r="S37" s="179"/>
      <c r="T37" s="168">
        <v>509.79</v>
      </c>
      <c r="U37" s="166">
        <v>624.21</v>
      </c>
      <c r="V37" s="167">
        <v>756</v>
      </c>
      <c r="W37" s="166">
        <v>1380.21</v>
      </c>
      <c r="X37" s="180"/>
    </row>
    <row r="38" s="121" customFormat="1" ht="24" spans="1:24">
      <c r="A38" s="144">
        <v>5</v>
      </c>
      <c r="B38" s="145" t="s">
        <v>111</v>
      </c>
      <c r="C38" s="146" t="s">
        <v>75</v>
      </c>
      <c r="D38" s="146">
        <v>49</v>
      </c>
      <c r="E38" s="147"/>
      <c r="F38" s="147"/>
      <c r="G38" s="147"/>
      <c r="H38" s="148"/>
      <c r="I38" s="144" t="s">
        <v>20</v>
      </c>
      <c r="J38" s="164" t="s">
        <v>85</v>
      </c>
      <c r="K38" s="169">
        <v>1890</v>
      </c>
      <c r="L38" s="166">
        <v>1134</v>
      </c>
      <c r="M38" s="167">
        <v>756</v>
      </c>
      <c r="N38" s="166">
        <v>1890</v>
      </c>
      <c r="O38" s="166">
        <v>5090.58</v>
      </c>
      <c r="P38" s="170">
        <v>407.25</v>
      </c>
      <c r="Q38" s="168">
        <v>15.27</v>
      </c>
      <c r="R38" s="168">
        <v>87.27</v>
      </c>
      <c r="S38" s="179"/>
      <c r="T38" s="168">
        <v>509.79</v>
      </c>
      <c r="U38" s="166">
        <v>624.21</v>
      </c>
      <c r="V38" s="167">
        <v>756</v>
      </c>
      <c r="W38" s="166">
        <v>1380.21</v>
      </c>
      <c r="X38" s="180"/>
    </row>
    <row r="39" s="121" customFormat="1" ht="24" spans="1:24">
      <c r="A39" s="144">
        <v>6</v>
      </c>
      <c r="B39" s="145" t="s">
        <v>112</v>
      </c>
      <c r="C39" s="146" t="s">
        <v>70</v>
      </c>
      <c r="D39" s="146">
        <v>56</v>
      </c>
      <c r="E39" s="147"/>
      <c r="F39" s="147"/>
      <c r="G39" s="147"/>
      <c r="H39" s="148"/>
      <c r="I39" s="144" t="s">
        <v>20</v>
      </c>
      <c r="J39" s="164" t="s">
        <v>85</v>
      </c>
      <c r="K39" s="169">
        <v>1890</v>
      </c>
      <c r="L39" s="166">
        <v>1134</v>
      </c>
      <c r="M39" s="167">
        <v>756</v>
      </c>
      <c r="N39" s="166">
        <v>1890</v>
      </c>
      <c r="O39" s="166">
        <v>5090.58</v>
      </c>
      <c r="P39" s="170">
        <v>407.25</v>
      </c>
      <c r="Q39" s="168">
        <v>15.27</v>
      </c>
      <c r="R39" s="168">
        <v>87.27</v>
      </c>
      <c r="S39" s="179"/>
      <c r="T39" s="168">
        <v>509.79</v>
      </c>
      <c r="U39" s="166">
        <v>624.21</v>
      </c>
      <c r="V39" s="167">
        <v>756</v>
      </c>
      <c r="W39" s="166">
        <v>1380.21</v>
      </c>
      <c r="X39" s="180"/>
    </row>
    <row r="40" s="121" customFormat="1" ht="24" spans="1:24">
      <c r="A40" s="144">
        <v>7</v>
      </c>
      <c r="B40" s="145" t="s">
        <v>113</v>
      </c>
      <c r="C40" s="146" t="s">
        <v>70</v>
      </c>
      <c r="D40" s="146">
        <v>57</v>
      </c>
      <c r="E40" s="147"/>
      <c r="F40" s="147"/>
      <c r="G40" s="147"/>
      <c r="H40" s="148"/>
      <c r="I40" s="144" t="s">
        <v>20</v>
      </c>
      <c r="J40" s="164" t="s">
        <v>85</v>
      </c>
      <c r="K40" s="169">
        <v>1890</v>
      </c>
      <c r="L40" s="166">
        <v>1134</v>
      </c>
      <c r="M40" s="167">
        <v>756</v>
      </c>
      <c r="N40" s="166">
        <v>1890</v>
      </c>
      <c r="O40" s="166">
        <v>5090.58</v>
      </c>
      <c r="P40" s="170">
        <v>407.25</v>
      </c>
      <c r="Q40" s="168">
        <v>15.27</v>
      </c>
      <c r="R40" s="168">
        <v>87.27</v>
      </c>
      <c r="S40" s="179"/>
      <c r="T40" s="168">
        <v>509.79</v>
      </c>
      <c r="U40" s="166">
        <v>624.21</v>
      </c>
      <c r="V40" s="167">
        <v>756</v>
      </c>
      <c r="W40" s="166">
        <v>1380.21</v>
      </c>
      <c r="X40" s="180"/>
    </row>
    <row r="41" s="121" customFormat="1" ht="24" spans="1:24">
      <c r="A41" s="144">
        <v>8</v>
      </c>
      <c r="B41" s="145" t="s">
        <v>114</v>
      </c>
      <c r="C41" s="146" t="s">
        <v>75</v>
      </c>
      <c r="D41" s="146">
        <v>41</v>
      </c>
      <c r="E41" s="147"/>
      <c r="F41" s="147"/>
      <c r="G41" s="147"/>
      <c r="H41" s="148"/>
      <c r="I41" s="144" t="s">
        <v>20</v>
      </c>
      <c r="J41" s="164" t="s">
        <v>85</v>
      </c>
      <c r="K41" s="169">
        <v>1890</v>
      </c>
      <c r="L41" s="166">
        <v>1134</v>
      </c>
      <c r="M41" s="167">
        <v>756</v>
      </c>
      <c r="N41" s="166">
        <v>1890</v>
      </c>
      <c r="O41" s="166">
        <v>5090.58</v>
      </c>
      <c r="P41" s="170">
        <v>407.25</v>
      </c>
      <c r="Q41" s="168">
        <v>15.27</v>
      </c>
      <c r="R41" s="168">
        <v>87.27</v>
      </c>
      <c r="S41" s="179"/>
      <c r="T41" s="168">
        <v>509.79</v>
      </c>
      <c r="U41" s="166">
        <v>624.21</v>
      </c>
      <c r="V41" s="167">
        <v>756</v>
      </c>
      <c r="W41" s="166">
        <v>1380.21</v>
      </c>
      <c r="X41" s="180"/>
    </row>
    <row r="42" s="121" customFormat="1" ht="24" spans="1:24">
      <c r="A42" s="144">
        <v>9</v>
      </c>
      <c r="B42" s="145" t="s">
        <v>115</v>
      </c>
      <c r="C42" s="146" t="s">
        <v>75</v>
      </c>
      <c r="D42" s="146">
        <v>49</v>
      </c>
      <c r="E42" s="147"/>
      <c r="F42" s="147"/>
      <c r="G42" s="147"/>
      <c r="H42" s="148"/>
      <c r="I42" s="144" t="s">
        <v>20</v>
      </c>
      <c r="J42" s="164" t="s">
        <v>85</v>
      </c>
      <c r="K42" s="169">
        <v>1890</v>
      </c>
      <c r="L42" s="166">
        <v>1134</v>
      </c>
      <c r="M42" s="167">
        <v>756</v>
      </c>
      <c r="N42" s="166">
        <v>1890</v>
      </c>
      <c r="O42" s="166">
        <v>5090.58</v>
      </c>
      <c r="P42" s="170">
        <v>407.25</v>
      </c>
      <c r="Q42" s="168">
        <v>15.27</v>
      </c>
      <c r="R42" s="168">
        <v>87.27</v>
      </c>
      <c r="S42" s="179"/>
      <c r="T42" s="168">
        <v>509.79</v>
      </c>
      <c r="U42" s="166">
        <v>624.21</v>
      </c>
      <c r="V42" s="167">
        <v>756</v>
      </c>
      <c r="W42" s="166">
        <v>1380.21</v>
      </c>
      <c r="X42" s="180"/>
    </row>
    <row r="43" s="121" customFormat="1" ht="24" spans="1:24">
      <c r="A43" s="144">
        <v>10</v>
      </c>
      <c r="B43" s="145" t="s">
        <v>116</v>
      </c>
      <c r="C43" s="146" t="s">
        <v>75</v>
      </c>
      <c r="D43" s="146">
        <v>49</v>
      </c>
      <c r="E43" s="147"/>
      <c r="F43" s="147"/>
      <c r="G43" s="147"/>
      <c r="H43" s="148"/>
      <c r="I43" s="144" t="s">
        <v>20</v>
      </c>
      <c r="J43" s="164" t="s">
        <v>85</v>
      </c>
      <c r="K43" s="169">
        <v>1890</v>
      </c>
      <c r="L43" s="166">
        <v>1134</v>
      </c>
      <c r="M43" s="167">
        <v>756</v>
      </c>
      <c r="N43" s="166">
        <v>1890</v>
      </c>
      <c r="O43" s="166">
        <v>5090.58</v>
      </c>
      <c r="P43" s="170">
        <v>407.25</v>
      </c>
      <c r="Q43" s="168">
        <v>15.27</v>
      </c>
      <c r="R43" s="168">
        <v>87.27</v>
      </c>
      <c r="S43" s="179"/>
      <c r="T43" s="168">
        <v>509.79</v>
      </c>
      <c r="U43" s="166">
        <v>624.21</v>
      </c>
      <c r="V43" s="167">
        <v>756</v>
      </c>
      <c r="W43" s="166">
        <v>1380.21</v>
      </c>
      <c r="X43" s="180"/>
    </row>
    <row r="44" s="121" customFormat="1" ht="24" spans="1:24">
      <c r="A44" s="144">
        <v>11</v>
      </c>
      <c r="B44" s="145" t="s">
        <v>117</v>
      </c>
      <c r="C44" s="146" t="s">
        <v>75</v>
      </c>
      <c r="D44" s="146">
        <v>27</v>
      </c>
      <c r="E44" s="147"/>
      <c r="F44" s="147"/>
      <c r="G44" s="147"/>
      <c r="H44" s="148"/>
      <c r="I44" s="144" t="s">
        <v>20</v>
      </c>
      <c r="J44" s="164" t="s">
        <v>85</v>
      </c>
      <c r="K44" s="169">
        <v>1890</v>
      </c>
      <c r="L44" s="166">
        <v>1134</v>
      </c>
      <c r="M44" s="167">
        <v>756</v>
      </c>
      <c r="N44" s="166">
        <v>1890</v>
      </c>
      <c r="O44" s="166">
        <v>5090.58</v>
      </c>
      <c r="P44" s="170">
        <v>407.25</v>
      </c>
      <c r="Q44" s="168">
        <v>15.27</v>
      </c>
      <c r="R44" s="168">
        <v>87.27</v>
      </c>
      <c r="S44" s="179"/>
      <c r="T44" s="168">
        <v>509.79</v>
      </c>
      <c r="U44" s="166">
        <v>624.21</v>
      </c>
      <c r="V44" s="167">
        <v>756</v>
      </c>
      <c r="W44" s="166">
        <v>1380.21</v>
      </c>
      <c r="X44" s="180"/>
    </row>
    <row r="45" s="121" customFormat="1" ht="24" spans="1:24">
      <c r="A45" s="144">
        <v>12</v>
      </c>
      <c r="B45" s="145" t="s">
        <v>118</v>
      </c>
      <c r="C45" s="146" t="s">
        <v>75</v>
      </c>
      <c r="D45" s="146">
        <v>45</v>
      </c>
      <c r="E45" s="147"/>
      <c r="F45" s="147"/>
      <c r="G45" s="147"/>
      <c r="H45" s="148"/>
      <c r="I45" s="144" t="s">
        <v>20</v>
      </c>
      <c r="J45" s="164" t="s">
        <v>85</v>
      </c>
      <c r="K45" s="169">
        <v>1890</v>
      </c>
      <c r="L45" s="166">
        <v>1134</v>
      </c>
      <c r="M45" s="167">
        <v>756</v>
      </c>
      <c r="N45" s="166">
        <v>1890</v>
      </c>
      <c r="O45" s="166">
        <v>5090.58</v>
      </c>
      <c r="P45" s="170">
        <v>407.25</v>
      </c>
      <c r="Q45" s="168">
        <v>15.27</v>
      </c>
      <c r="R45" s="168">
        <v>87.27</v>
      </c>
      <c r="S45" s="179"/>
      <c r="T45" s="168">
        <v>509.79</v>
      </c>
      <c r="U45" s="166">
        <v>624.21</v>
      </c>
      <c r="V45" s="167">
        <v>756</v>
      </c>
      <c r="W45" s="166">
        <v>1380.21</v>
      </c>
      <c r="X45" s="180"/>
    </row>
    <row r="46" s="121" customFormat="1" ht="24" spans="1:24">
      <c r="A46" s="144">
        <v>13</v>
      </c>
      <c r="B46" s="145" t="s">
        <v>119</v>
      </c>
      <c r="C46" s="146" t="s">
        <v>70</v>
      </c>
      <c r="D46" s="146">
        <v>50</v>
      </c>
      <c r="E46" s="147"/>
      <c r="F46" s="147"/>
      <c r="G46" s="147"/>
      <c r="H46" s="148"/>
      <c r="I46" s="144" t="s">
        <v>20</v>
      </c>
      <c r="J46" s="164" t="s">
        <v>85</v>
      </c>
      <c r="K46" s="169">
        <v>1890</v>
      </c>
      <c r="L46" s="166">
        <v>1134</v>
      </c>
      <c r="M46" s="167">
        <v>756</v>
      </c>
      <c r="N46" s="166">
        <v>1890</v>
      </c>
      <c r="O46" s="166">
        <v>5090.58</v>
      </c>
      <c r="P46" s="170">
        <v>407.25</v>
      </c>
      <c r="Q46" s="168">
        <v>15.27</v>
      </c>
      <c r="R46" s="168">
        <v>87.27</v>
      </c>
      <c r="S46" s="179"/>
      <c r="T46" s="168">
        <v>509.79</v>
      </c>
      <c r="U46" s="166">
        <v>624.21</v>
      </c>
      <c r="V46" s="167">
        <v>756</v>
      </c>
      <c r="W46" s="166">
        <v>1380.21</v>
      </c>
      <c r="X46" s="180"/>
    </row>
    <row r="47" s="121" customFormat="1" ht="24" spans="1:24">
      <c r="A47" s="144">
        <v>14</v>
      </c>
      <c r="B47" s="145" t="s">
        <v>120</v>
      </c>
      <c r="C47" s="146" t="s">
        <v>70</v>
      </c>
      <c r="D47" s="146">
        <v>27</v>
      </c>
      <c r="E47" s="147"/>
      <c r="F47" s="147"/>
      <c r="G47" s="147"/>
      <c r="H47" s="148"/>
      <c r="I47" s="144" t="s">
        <v>20</v>
      </c>
      <c r="J47" s="164" t="s">
        <v>85</v>
      </c>
      <c r="K47" s="169">
        <v>1890</v>
      </c>
      <c r="L47" s="166">
        <v>1134</v>
      </c>
      <c r="M47" s="167">
        <v>756</v>
      </c>
      <c r="N47" s="166">
        <v>1890</v>
      </c>
      <c r="O47" s="166">
        <v>5090.58</v>
      </c>
      <c r="P47" s="170">
        <v>407.25</v>
      </c>
      <c r="Q47" s="168">
        <v>15.27</v>
      </c>
      <c r="R47" s="168">
        <v>87.27</v>
      </c>
      <c r="S47" s="179"/>
      <c r="T47" s="168">
        <v>509.79</v>
      </c>
      <c r="U47" s="166">
        <v>624.21</v>
      </c>
      <c r="V47" s="167">
        <v>756</v>
      </c>
      <c r="W47" s="166">
        <v>1380.21</v>
      </c>
      <c r="X47" s="180"/>
    </row>
    <row r="48" s="121" customFormat="1" ht="24" spans="1:24">
      <c r="A48" s="144">
        <v>15</v>
      </c>
      <c r="B48" s="145" t="s">
        <v>121</v>
      </c>
      <c r="C48" s="146" t="s">
        <v>70</v>
      </c>
      <c r="D48" s="146">
        <v>43</v>
      </c>
      <c r="E48" s="147"/>
      <c r="F48" s="147"/>
      <c r="G48" s="147"/>
      <c r="H48" s="148"/>
      <c r="I48" s="144" t="s">
        <v>20</v>
      </c>
      <c r="J48" s="164" t="s">
        <v>85</v>
      </c>
      <c r="K48" s="169">
        <v>1890</v>
      </c>
      <c r="L48" s="166">
        <v>1134</v>
      </c>
      <c r="M48" s="167">
        <v>756</v>
      </c>
      <c r="N48" s="166">
        <v>1890</v>
      </c>
      <c r="O48" s="166">
        <v>5090.58</v>
      </c>
      <c r="P48" s="170">
        <v>407.25</v>
      </c>
      <c r="Q48" s="168">
        <v>15.27</v>
      </c>
      <c r="R48" s="168">
        <v>87.27</v>
      </c>
      <c r="S48" s="179"/>
      <c r="T48" s="168">
        <v>509.79</v>
      </c>
      <c r="U48" s="166">
        <v>624.21</v>
      </c>
      <c r="V48" s="167">
        <v>756</v>
      </c>
      <c r="W48" s="166">
        <v>1380.21</v>
      </c>
      <c r="X48" s="180"/>
    </row>
    <row r="49" s="121" customFormat="1" ht="24" spans="1:24">
      <c r="A49" s="144">
        <v>16</v>
      </c>
      <c r="B49" s="145" t="s">
        <v>122</v>
      </c>
      <c r="C49" s="146" t="s">
        <v>75</v>
      </c>
      <c r="D49" s="146">
        <v>27</v>
      </c>
      <c r="E49" s="147"/>
      <c r="F49" s="147"/>
      <c r="G49" s="147"/>
      <c r="H49" s="148"/>
      <c r="I49" s="144" t="s">
        <v>20</v>
      </c>
      <c r="J49" s="164" t="s">
        <v>85</v>
      </c>
      <c r="K49" s="169">
        <v>1890</v>
      </c>
      <c r="L49" s="166">
        <v>1134</v>
      </c>
      <c r="M49" s="167">
        <v>756</v>
      </c>
      <c r="N49" s="166">
        <v>1890</v>
      </c>
      <c r="O49" s="166">
        <v>5090.58</v>
      </c>
      <c r="P49" s="170">
        <v>407.25</v>
      </c>
      <c r="Q49" s="168">
        <v>15.27</v>
      </c>
      <c r="R49" s="168">
        <v>87.27</v>
      </c>
      <c r="S49" s="179"/>
      <c r="T49" s="168">
        <v>509.79</v>
      </c>
      <c r="U49" s="166">
        <v>624.21</v>
      </c>
      <c r="V49" s="167">
        <v>756</v>
      </c>
      <c r="W49" s="166">
        <v>1380.21</v>
      </c>
      <c r="X49" s="180"/>
    </row>
    <row r="50" s="121" customFormat="1" ht="24" spans="1:24">
      <c r="A50" s="144">
        <v>17</v>
      </c>
      <c r="B50" s="145" t="s">
        <v>123</v>
      </c>
      <c r="C50" s="146" t="s">
        <v>75</v>
      </c>
      <c r="D50" s="146">
        <v>34</v>
      </c>
      <c r="E50" s="147"/>
      <c r="F50" s="147"/>
      <c r="G50" s="147"/>
      <c r="H50" s="148"/>
      <c r="I50" s="144" t="s">
        <v>20</v>
      </c>
      <c r="J50" s="164" t="s">
        <v>85</v>
      </c>
      <c r="K50" s="169">
        <v>1890</v>
      </c>
      <c r="L50" s="166">
        <v>1134</v>
      </c>
      <c r="M50" s="167">
        <v>756</v>
      </c>
      <c r="N50" s="166">
        <v>1890</v>
      </c>
      <c r="O50" s="166">
        <v>5090.58</v>
      </c>
      <c r="P50" s="170">
        <v>407.25</v>
      </c>
      <c r="Q50" s="168">
        <v>15.27</v>
      </c>
      <c r="R50" s="168">
        <v>87.27</v>
      </c>
      <c r="S50" s="179"/>
      <c r="T50" s="168">
        <v>509.79</v>
      </c>
      <c r="U50" s="166">
        <v>624.21</v>
      </c>
      <c r="V50" s="167">
        <v>756</v>
      </c>
      <c r="W50" s="166">
        <v>1380.21</v>
      </c>
      <c r="X50" s="180"/>
    </row>
    <row r="51" s="121" customFormat="1" ht="24" spans="1:24">
      <c r="A51" s="144">
        <v>18</v>
      </c>
      <c r="B51" s="145" t="s">
        <v>124</v>
      </c>
      <c r="C51" s="146" t="s">
        <v>75</v>
      </c>
      <c r="D51" s="146">
        <v>44</v>
      </c>
      <c r="E51" s="147"/>
      <c r="F51" s="147"/>
      <c r="G51" s="147"/>
      <c r="H51" s="148"/>
      <c r="I51" s="144" t="s">
        <v>20</v>
      </c>
      <c r="J51" s="164" t="s">
        <v>85</v>
      </c>
      <c r="K51" s="169">
        <v>1890</v>
      </c>
      <c r="L51" s="166">
        <v>1134</v>
      </c>
      <c r="M51" s="167">
        <v>756</v>
      </c>
      <c r="N51" s="166">
        <v>1890</v>
      </c>
      <c r="O51" s="166">
        <v>5090.58</v>
      </c>
      <c r="P51" s="170">
        <v>407.25</v>
      </c>
      <c r="Q51" s="168">
        <v>15.27</v>
      </c>
      <c r="R51" s="168">
        <v>87.27</v>
      </c>
      <c r="S51" s="179"/>
      <c r="T51" s="168">
        <v>509.79</v>
      </c>
      <c r="U51" s="166">
        <v>624.21</v>
      </c>
      <c r="V51" s="167">
        <v>756</v>
      </c>
      <c r="W51" s="166">
        <v>1380.21</v>
      </c>
      <c r="X51" s="180"/>
    </row>
    <row r="52" s="121" customFormat="1" ht="24" spans="1:24">
      <c r="A52" s="144">
        <v>19</v>
      </c>
      <c r="B52" s="145" t="s">
        <v>125</v>
      </c>
      <c r="C52" s="146" t="s">
        <v>75</v>
      </c>
      <c r="D52" s="146">
        <v>32</v>
      </c>
      <c r="E52" s="147"/>
      <c r="F52" s="147"/>
      <c r="G52" s="147"/>
      <c r="H52" s="148"/>
      <c r="I52" s="144" t="s">
        <v>20</v>
      </c>
      <c r="J52" s="164" t="s">
        <v>85</v>
      </c>
      <c r="K52" s="169">
        <v>1890</v>
      </c>
      <c r="L52" s="166">
        <v>1134</v>
      </c>
      <c r="M52" s="167">
        <v>756</v>
      </c>
      <c r="N52" s="166">
        <v>1890</v>
      </c>
      <c r="O52" s="166">
        <v>5090.58</v>
      </c>
      <c r="P52" s="170">
        <v>407.25</v>
      </c>
      <c r="Q52" s="168">
        <v>15.27</v>
      </c>
      <c r="R52" s="168">
        <v>87.27</v>
      </c>
      <c r="S52" s="179"/>
      <c r="T52" s="168">
        <v>509.79</v>
      </c>
      <c r="U52" s="166">
        <v>624.21</v>
      </c>
      <c r="V52" s="167">
        <v>756</v>
      </c>
      <c r="W52" s="166">
        <v>1380.21</v>
      </c>
      <c r="X52" s="180"/>
    </row>
    <row r="53" s="121" customFormat="1" ht="24" spans="1:24">
      <c r="A53" s="144">
        <v>20</v>
      </c>
      <c r="B53" s="145" t="s">
        <v>126</v>
      </c>
      <c r="C53" s="146" t="s">
        <v>75</v>
      </c>
      <c r="D53" s="146">
        <v>26</v>
      </c>
      <c r="E53" s="147"/>
      <c r="F53" s="147"/>
      <c r="G53" s="147"/>
      <c r="H53" s="148"/>
      <c r="I53" s="144" t="s">
        <v>20</v>
      </c>
      <c r="J53" s="164" t="s">
        <v>85</v>
      </c>
      <c r="K53" s="169">
        <v>1890</v>
      </c>
      <c r="L53" s="166">
        <v>1134</v>
      </c>
      <c r="M53" s="167">
        <v>756</v>
      </c>
      <c r="N53" s="166">
        <v>1890</v>
      </c>
      <c r="O53" s="166">
        <v>5090.58</v>
      </c>
      <c r="P53" s="170">
        <v>407.25</v>
      </c>
      <c r="Q53" s="168">
        <v>15.27</v>
      </c>
      <c r="R53" s="168">
        <v>87.27</v>
      </c>
      <c r="S53" s="179"/>
      <c r="T53" s="168">
        <v>509.79</v>
      </c>
      <c r="U53" s="166">
        <v>624.21</v>
      </c>
      <c r="V53" s="167">
        <v>756</v>
      </c>
      <c r="W53" s="166">
        <v>1380.21</v>
      </c>
      <c r="X53" s="180"/>
    </row>
    <row r="54" s="121" customFormat="1" ht="24" spans="1:24">
      <c r="A54" s="144">
        <v>21</v>
      </c>
      <c r="B54" s="145" t="s">
        <v>127</v>
      </c>
      <c r="C54" s="146" t="s">
        <v>75</v>
      </c>
      <c r="D54" s="146">
        <v>38</v>
      </c>
      <c r="E54" s="147"/>
      <c r="F54" s="147"/>
      <c r="G54" s="147"/>
      <c r="H54" s="148"/>
      <c r="I54" s="144" t="s">
        <v>20</v>
      </c>
      <c r="J54" s="164" t="s">
        <v>85</v>
      </c>
      <c r="K54" s="169">
        <v>1890</v>
      </c>
      <c r="L54" s="166">
        <v>1134</v>
      </c>
      <c r="M54" s="167">
        <v>756</v>
      </c>
      <c r="N54" s="166">
        <v>1890</v>
      </c>
      <c r="O54" s="166">
        <v>5090.58</v>
      </c>
      <c r="P54" s="170">
        <v>407.25</v>
      </c>
      <c r="Q54" s="168">
        <v>15.27</v>
      </c>
      <c r="R54" s="168">
        <v>87.27</v>
      </c>
      <c r="S54" s="179"/>
      <c r="T54" s="168">
        <v>509.79</v>
      </c>
      <c r="U54" s="166">
        <v>624.21</v>
      </c>
      <c r="V54" s="167">
        <v>756</v>
      </c>
      <c r="W54" s="166">
        <v>1380.21</v>
      </c>
      <c r="X54" s="180"/>
    </row>
    <row r="55" s="121" customFormat="1" ht="24" spans="1:24">
      <c r="A55" s="144">
        <v>22</v>
      </c>
      <c r="B55" s="145" t="s">
        <v>128</v>
      </c>
      <c r="C55" s="146" t="s">
        <v>75</v>
      </c>
      <c r="D55" s="146">
        <v>34</v>
      </c>
      <c r="E55" s="147"/>
      <c r="F55" s="147"/>
      <c r="G55" s="147"/>
      <c r="H55" s="148"/>
      <c r="I55" s="144" t="s">
        <v>20</v>
      </c>
      <c r="J55" s="164" t="s">
        <v>85</v>
      </c>
      <c r="K55" s="169">
        <v>1890</v>
      </c>
      <c r="L55" s="166">
        <v>1134</v>
      </c>
      <c r="M55" s="167">
        <v>756</v>
      </c>
      <c r="N55" s="166">
        <v>1890</v>
      </c>
      <c r="O55" s="166">
        <v>5090.58</v>
      </c>
      <c r="P55" s="170">
        <v>407.25</v>
      </c>
      <c r="Q55" s="168">
        <v>15.27</v>
      </c>
      <c r="R55" s="168">
        <v>87.27</v>
      </c>
      <c r="S55" s="179"/>
      <c r="T55" s="168">
        <v>509.79</v>
      </c>
      <c r="U55" s="166">
        <v>624.21</v>
      </c>
      <c r="V55" s="167">
        <v>756</v>
      </c>
      <c r="W55" s="166">
        <v>1380.21</v>
      </c>
      <c r="X55" s="180"/>
    </row>
    <row r="56" s="121" customFormat="1" ht="24" spans="1:24">
      <c r="A56" s="144">
        <v>23</v>
      </c>
      <c r="B56" s="145" t="s">
        <v>129</v>
      </c>
      <c r="C56" s="146" t="s">
        <v>70</v>
      </c>
      <c r="D56" s="146">
        <v>35</v>
      </c>
      <c r="E56" s="147"/>
      <c r="F56" s="147"/>
      <c r="G56" s="147"/>
      <c r="H56" s="148"/>
      <c r="I56" s="144" t="s">
        <v>20</v>
      </c>
      <c r="J56" s="164" t="s">
        <v>85</v>
      </c>
      <c r="K56" s="169">
        <v>1890</v>
      </c>
      <c r="L56" s="166">
        <v>1134</v>
      </c>
      <c r="M56" s="167">
        <v>756</v>
      </c>
      <c r="N56" s="166">
        <v>1890</v>
      </c>
      <c r="O56" s="166">
        <v>5090.58</v>
      </c>
      <c r="P56" s="170">
        <v>407.25</v>
      </c>
      <c r="Q56" s="168">
        <v>15.27</v>
      </c>
      <c r="R56" s="168">
        <v>87.27</v>
      </c>
      <c r="S56" s="179"/>
      <c r="T56" s="168">
        <v>509.79</v>
      </c>
      <c r="U56" s="166">
        <v>624.21</v>
      </c>
      <c r="V56" s="167">
        <v>756</v>
      </c>
      <c r="W56" s="166">
        <v>1380.21</v>
      </c>
      <c r="X56" s="180"/>
    </row>
    <row r="57" s="121" customFormat="1" ht="24" spans="1:24">
      <c r="A57" s="144">
        <v>24</v>
      </c>
      <c r="B57" s="145" t="s">
        <v>130</v>
      </c>
      <c r="C57" s="146" t="s">
        <v>70</v>
      </c>
      <c r="D57" s="146">
        <v>22</v>
      </c>
      <c r="E57" s="147"/>
      <c r="F57" s="147"/>
      <c r="G57" s="147"/>
      <c r="H57" s="148"/>
      <c r="I57" s="144" t="s">
        <v>20</v>
      </c>
      <c r="J57" s="164" t="s">
        <v>85</v>
      </c>
      <c r="K57" s="169">
        <v>1890</v>
      </c>
      <c r="L57" s="166">
        <v>1134</v>
      </c>
      <c r="M57" s="167">
        <v>756</v>
      </c>
      <c r="N57" s="166">
        <v>1890</v>
      </c>
      <c r="O57" s="166">
        <v>5090.58</v>
      </c>
      <c r="P57" s="170">
        <v>407.25</v>
      </c>
      <c r="Q57" s="168">
        <v>15.27</v>
      </c>
      <c r="R57" s="168">
        <v>87.27</v>
      </c>
      <c r="S57" s="179"/>
      <c r="T57" s="168">
        <v>509.79</v>
      </c>
      <c r="U57" s="166">
        <v>624.21</v>
      </c>
      <c r="V57" s="167">
        <v>756</v>
      </c>
      <c r="W57" s="166">
        <v>1380.21</v>
      </c>
      <c r="X57" s="180"/>
    </row>
    <row r="58" s="121" customFormat="1" ht="24" spans="1:24">
      <c r="A58" s="144">
        <v>25</v>
      </c>
      <c r="B58" s="145" t="s">
        <v>131</v>
      </c>
      <c r="C58" s="146" t="s">
        <v>70</v>
      </c>
      <c r="D58" s="146">
        <v>28</v>
      </c>
      <c r="E58" s="147"/>
      <c r="F58" s="147"/>
      <c r="G58" s="147"/>
      <c r="H58" s="148"/>
      <c r="I58" s="144" t="s">
        <v>20</v>
      </c>
      <c r="J58" s="164" t="s">
        <v>85</v>
      </c>
      <c r="K58" s="169">
        <v>1890</v>
      </c>
      <c r="L58" s="166">
        <v>1134</v>
      </c>
      <c r="M58" s="167">
        <v>756</v>
      </c>
      <c r="N58" s="166">
        <v>1890</v>
      </c>
      <c r="O58" s="166">
        <v>5090.58</v>
      </c>
      <c r="P58" s="170">
        <v>407.25</v>
      </c>
      <c r="Q58" s="168">
        <v>15.27</v>
      </c>
      <c r="R58" s="168">
        <v>87.27</v>
      </c>
      <c r="S58" s="179"/>
      <c r="T58" s="168">
        <v>509.79</v>
      </c>
      <c r="U58" s="166">
        <v>624.21</v>
      </c>
      <c r="V58" s="167">
        <v>756</v>
      </c>
      <c r="W58" s="166">
        <v>1380.21</v>
      </c>
      <c r="X58" s="180"/>
    </row>
    <row r="59" s="121" customFormat="1" ht="24" spans="1:24">
      <c r="A59" s="144">
        <v>26</v>
      </c>
      <c r="B59" s="145" t="s">
        <v>132</v>
      </c>
      <c r="C59" s="146" t="s">
        <v>75</v>
      </c>
      <c r="D59" s="146">
        <v>44</v>
      </c>
      <c r="E59" s="147"/>
      <c r="F59" s="147"/>
      <c r="G59" s="147"/>
      <c r="H59" s="148"/>
      <c r="I59" s="144" t="s">
        <v>20</v>
      </c>
      <c r="J59" s="164" t="s">
        <v>85</v>
      </c>
      <c r="K59" s="169">
        <v>1890</v>
      </c>
      <c r="L59" s="166">
        <v>1134</v>
      </c>
      <c r="M59" s="167">
        <v>756</v>
      </c>
      <c r="N59" s="166">
        <v>1890</v>
      </c>
      <c r="O59" s="166">
        <v>5090.58</v>
      </c>
      <c r="P59" s="170">
        <v>407.25</v>
      </c>
      <c r="Q59" s="168">
        <v>15.27</v>
      </c>
      <c r="R59" s="168">
        <v>87.27</v>
      </c>
      <c r="S59" s="179"/>
      <c r="T59" s="168">
        <v>509.79</v>
      </c>
      <c r="U59" s="166">
        <v>624.21</v>
      </c>
      <c r="V59" s="167">
        <v>756</v>
      </c>
      <c r="W59" s="166">
        <v>1380.21</v>
      </c>
      <c r="X59" s="180"/>
    </row>
    <row r="60" s="121" customFormat="1" ht="24" spans="1:24">
      <c r="A60" s="144">
        <v>27</v>
      </c>
      <c r="B60" s="145" t="s">
        <v>133</v>
      </c>
      <c r="C60" s="146" t="s">
        <v>75</v>
      </c>
      <c r="D60" s="146">
        <v>43</v>
      </c>
      <c r="E60" s="147"/>
      <c r="F60" s="147"/>
      <c r="G60" s="147"/>
      <c r="H60" s="148"/>
      <c r="I60" s="144" t="s">
        <v>20</v>
      </c>
      <c r="J60" s="164" t="s">
        <v>85</v>
      </c>
      <c r="K60" s="169">
        <v>1890</v>
      </c>
      <c r="L60" s="166">
        <v>1134</v>
      </c>
      <c r="M60" s="167">
        <v>756</v>
      </c>
      <c r="N60" s="166">
        <v>1890</v>
      </c>
      <c r="O60" s="166">
        <v>5090.58</v>
      </c>
      <c r="P60" s="170">
        <v>407.25</v>
      </c>
      <c r="Q60" s="168">
        <v>15.27</v>
      </c>
      <c r="R60" s="168">
        <v>87.27</v>
      </c>
      <c r="S60" s="179"/>
      <c r="T60" s="168">
        <v>509.79</v>
      </c>
      <c r="U60" s="166">
        <v>624.21</v>
      </c>
      <c r="V60" s="167">
        <v>756</v>
      </c>
      <c r="W60" s="166">
        <v>1380.21</v>
      </c>
      <c r="X60" s="180"/>
    </row>
    <row r="61" s="121" customFormat="1" spans="1:23">
      <c r="A61" s="144">
        <v>1</v>
      </c>
      <c r="B61" s="145" t="s">
        <v>134</v>
      </c>
      <c r="C61" s="146">
        <v>32</v>
      </c>
      <c r="D61" s="146" t="s">
        <v>75</v>
      </c>
      <c r="E61" s="147" t="s">
        <v>88</v>
      </c>
      <c r="F61" s="147" t="s">
        <v>88</v>
      </c>
      <c r="G61" s="147" t="s">
        <v>88</v>
      </c>
      <c r="H61" s="151">
        <v>44986</v>
      </c>
      <c r="I61" s="164" t="s">
        <v>21</v>
      </c>
      <c r="J61" s="169" t="s">
        <v>135</v>
      </c>
      <c r="K61" s="166">
        <v>1890</v>
      </c>
      <c r="L61" s="167">
        <v>1134</v>
      </c>
      <c r="M61" s="166">
        <v>756</v>
      </c>
      <c r="N61" s="166">
        <v>1890</v>
      </c>
      <c r="O61" s="170">
        <v>5090.58</v>
      </c>
      <c r="P61" s="168">
        <v>407.25</v>
      </c>
      <c r="Q61" s="168">
        <v>15.27</v>
      </c>
      <c r="R61" s="179">
        <v>87.27</v>
      </c>
      <c r="S61" s="168"/>
      <c r="T61" s="168">
        <v>509.79</v>
      </c>
      <c r="U61" s="166">
        <v>624.21</v>
      </c>
      <c r="V61" s="167">
        <v>756</v>
      </c>
      <c r="W61" s="166">
        <v>1380.21</v>
      </c>
    </row>
    <row r="62" s="121" customFormat="1" spans="1:23">
      <c r="A62" s="144">
        <v>2</v>
      </c>
      <c r="B62" s="145" t="s">
        <v>136</v>
      </c>
      <c r="C62" s="146">
        <v>57</v>
      </c>
      <c r="D62" s="146" t="s">
        <v>70</v>
      </c>
      <c r="E62" s="147" t="s">
        <v>71</v>
      </c>
      <c r="F62" s="147" t="s">
        <v>71</v>
      </c>
      <c r="G62" s="147" t="s">
        <v>88</v>
      </c>
      <c r="H62" s="151">
        <v>44986</v>
      </c>
      <c r="I62" s="164" t="s">
        <v>21</v>
      </c>
      <c r="J62" s="169" t="s">
        <v>137</v>
      </c>
      <c r="K62" s="166">
        <v>1890</v>
      </c>
      <c r="L62" s="167">
        <v>1134</v>
      </c>
      <c r="M62" s="166">
        <v>756</v>
      </c>
      <c r="N62" s="166">
        <v>1890</v>
      </c>
      <c r="O62" s="170">
        <v>5090.58</v>
      </c>
      <c r="P62" s="168">
        <v>407.25</v>
      </c>
      <c r="Q62" s="168">
        <v>15.27</v>
      </c>
      <c r="R62" s="179">
        <v>87.27</v>
      </c>
      <c r="S62" s="168"/>
      <c r="T62" s="168">
        <v>509.79</v>
      </c>
      <c r="U62" s="166">
        <v>624.21</v>
      </c>
      <c r="V62" s="167">
        <v>756</v>
      </c>
      <c r="W62" s="166">
        <v>1380.21</v>
      </c>
    </row>
    <row r="63" s="121" customFormat="1" spans="1:23">
      <c r="A63" s="144">
        <v>3</v>
      </c>
      <c r="B63" s="145" t="s">
        <v>138</v>
      </c>
      <c r="C63" s="146">
        <v>57</v>
      </c>
      <c r="D63" s="146" t="s">
        <v>70</v>
      </c>
      <c r="E63" s="147" t="s">
        <v>71</v>
      </c>
      <c r="F63" s="147" t="s">
        <v>88</v>
      </c>
      <c r="G63" s="147" t="s">
        <v>71</v>
      </c>
      <c r="H63" s="151">
        <v>45017</v>
      </c>
      <c r="I63" s="164" t="s">
        <v>21</v>
      </c>
      <c r="J63" s="169" t="s">
        <v>139</v>
      </c>
      <c r="K63" s="166">
        <v>1890</v>
      </c>
      <c r="L63" s="167">
        <v>1134</v>
      </c>
      <c r="M63" s="166">
        <v>756</v>
      </c>
      <c r="N63" s="166">
        <v>1890</v>
      </c>
      <c r="O63" s="170">
        <v>5090.58</v>
      </c>
      <c r="P63" s="168">
        <v>407.25</v>
      </c>
      <c r="Q63" s="168">
        <v>15.27</v>
      </c>
      <c r="R63" s="179">
        <v>87.27</v>
      </c>
      <c r="S63" s="168"/>
      <c r="T63" s="168">
        <v>509.79</v>
      </c>
      <c r="U63" s="166">
        <v>624.21</v>
      </c>
      <c r="V63" s="167">
        <v>756</v>
      </c>
      <c r="W63" s="166">
        <v>1380.21</v>
      </c>
    </row>
    <row r="64" s="121" customFormat="1" spans="1:23">
      <c r="A64" s="144">
        <v>4</v>
      </c>
      <c r="B64" s="145" t="s">
        <v>140</v>
      </c>
      <c r="C64" s="146">
        <v>40</v>
      </c>
      <c r="D64" s="146" t="s">
        <v>75</v>
      </c>
      <c r="E64" s="147" t="s">
        <v>71</v>
      </c>
      <c r="F64" s="147" t="s">
        <v>71</v>
      </c>
      <c r="G64" s="147" t="s">
        <v>71</v>
      </c>
      <c r="H64" s="151">
        <v>45170</v>
      </c>
      <c r="I64" s="164" t="s">
        <v>21</v>
      </c>
      <c r="J64" s="169" t="s">
        <v>141</v>
      </c>
      <c r="K64" s="166">
        <v>1890</v>
      </c>
      <c r="L64" s="167">
        <v>1134</v>
      </c>
      <c r="M64" s="166">
        <v>756</v>
      </c>
      <c r="N64" s="166">
        <v>1890</v>
      </c>
      <c r="O64" s="170">
        <v>5090.58</v>
      </c>
      <c r="P64" s="168">
        <v>407.25</v>
      </c>
      <c r="Q64" s="168">
        <v>15.27</v>
      </c>
      <c r="R64" s="179">
        <v>87.27</v>
      </c>
      <c r="S64" s="168"/>
      <c r="T64" s="168">
        <v>509.79</v>
      </c>
      <c r="U64" s="166">
        <v>624.21</v>
      </c>
      <c r="V64" s="167">
        <v>756</v>
      </c>
      <c r="W64" s="166">
        <v>1380.21</v>
      </c>
    </row>
    <row r="65" s="121" customFormat="1" spans="1:23">
      <c r="A65" s="144">
        <v>5</v>
      </c>
      <c r="B65" s="145" t="s">
        <v>142</v>
      </c>
      <c r="C65" s="146">
        <v>26</v>
      </c>
      <c r="D65" s="146" t="s">
        <v>75</v>
      </c>
      <c r="E65" s="147" t="s">
        <v>88</v>
      </c>
      <c r="F65" s="147" t="s">
        <v>88</v>
      </c>
      <c r="G65" s="147" t="s">
        <v>88</v>
      </c>
      <c r="H65" s="151">
        <v>45170</v>
      </c>
      <c r="I65" s="164" t="s">
        <v>21</v>
      </c>
      <c r="J65" s="169" t="s">
        <v>141</v>
      </c>
      <c r="K65" s="166">
        <v>1890</v>
      </c>
      <c r="L65" s="167">
        <v>1134</v>
      </c>
      <c r="M65" s="166">
        <v>756</v>
      </c>
      <c r="N65" s="166">
        <v>1890</v>
      </c>
      <c r="O65" s="170">
        <v>5090.58</v>
      </c>
      <c r="P65" s="168">
        <v>407.25</v>
      </c>
      <c r="Q65" s="168">
        <v>15.27</v>
      </c>
      <c r="R65" s="179">
        <v>87.27</v>
      </c>
      <c r="S65" s="168"/>
      <c r="T65" s="168">
        <v>509.79</v>
      </c>
      <c r="U65" s="166">
        <v>624.21</v>
      </c>
      <c r="V65" s="167">
        <v>756</v>
      </c>
      <c r="W65" s="166">
        <v>1380.21</v>
      </c>
    </row>
    <row r="66" s="121" customFormat="1" spans="1:23">
      <c r="A66" s="144">
        <v>6</v>
      </c>
      <c r="B66" s="145" t="s">
        <v>143</v>
      </c>
      <c r="C66" s="146">
        <v>39</v>
      </c>
      <c r="D66" s="146" t="s">
        <v>75</v>
      </c>
      <c r="E66" s="147" t="s">
        <v>71</v>
      </c>
      <c r="F66" s="147" t="s">
        <v>71</v>
      </c>
      <c r="G66" s="147" t="s">
        <v>88</v>
      </c>
      <c r="H66" s="151">
        <v>45170</v>
      </c>
      <c r="I66" s="164" t="s">
        <v>21</v>
      </c>
      <c r="J66" s="169" t="s">
        <v>141</v>
      </c>
      <c r="K66" s="166">
        <v>1890</v>
      </c>
      <c r="L66" s="167">
        <v>1134</v>
      </c>
      <c r="M66" s="166">
        <v>756</v>
      </c>
      <c r="N66" s="166">
        <v>1890</v>
      </c>
      <c r="O66" s="170">
        <v>5090.58</v>
      </c>
      <c r="P66" s="168">
        <v>407.25</v>
      </c>
      <c r="Q66" s="168">
        <v>15.27</v>
      </c>
      <c r="R66" s="179">
        <v>87.27</v>
      </c>
      <c r="S66" s="168"/>
      <c r="T66" s="168">
        <v>509.79</v>
      </c>
      <c r="U66" s="166">
        <v>624.21</v>
      </c>
      <c r="V66" s="167">
        <v>756</v>
      </c>
      <c r="W66" s="166">
        <v>1380.21</v>
      </c>
    </row>
    <row r="67" s="121" customFormat="1" spans="1:23">
      <c r="A67" s="144">
        <v>7</v>
      </c>
      <c r="B67" s="145" t="s">
        <v>144</v>
      </c>
      <c r="C67" s="146">
        <v>46</v>
      </c>
      <c r="D67" s="146" t="s">
        <v>75</v>
      </c>
      <c r="E67" s="147" t="s">
        <v>88</v>
      </c>
      <c r="F67" s="147" t="s">
        <v>88</v>
      </c>
      <c r="G67" s="147" t="s">
        <v>88</v>
      </c>
      <c r="H67" s="151">
        <v>45292</v>
      </c>
      <c r="I67" s="164" t="s">
        <v>21</v>
      </c>
      <c r="J67" s="169" t="s">
        <v>141</v>
      </c>
      <c r="K67" s="166">
        <v>1890</v>
      </c>
      <c r="L67" s="167">
        <v>1134</v>
      </c>
      <c r="M67" s="166">
        <v>756</v>
      </c>
      <c r="N67" s="166">
        <v>1890</v>
      </c>
      <c r="O67" s="170">
        <v>5090.58</v>
      </c>
      <c r="P67" s="168">
        <v>407.25</v>
      </c>
      <c r="Q67" s="168">
        <v>15.27</v>
      </c>
      <c r="R67" s="179">
        <v>87.27</v>
      </c>
      <c r="S67" s="168"/>
      <c r="T67" s="168">
        <v>509.79</v>
      </c>
      <c r="U67" s="166">
        <v>624.21</v>
      </c>
      <c r="V67" s="167">
        <v>756</v>
      </c>
      <c r="W67" s="166">
        <v>1380.21</v>
      </c>
    </row>
    <row r="68" s="121" customFormat="1" spans="1:23">
      <c r="A68" s="144">
        <v>8</v>
      </c>
      <c r="B68" s="145" t="s">
        <v>145</v>
      </c>
      <c r="C68" s="146">
        <v>46</v>
      </c>
      <c r="D68" s="146" t="s">
        <v>70</v>
      </c>
      <c r="E68" s="147" t="s">
        <v>88</v>
      </c>
      <c r="F68" s="147" t="s">
        <v>88</v>
      </c>
      <c r="G68" s="147" t="s">
        <v>88</v>
      </c>
      <c r="H68" s="151">
        <v>45292</v>
      </c>
      <c r="I68" s="164" t="s">
        <v>21</v>
      </c>
      <c r="J68" s="169" t="s">
        <v>139</v>
      </c>
      <c r="K68" s="166">
        <v>1890</v>
      </c>
      <c r="L68" s="167">
        <v>1134</v>
      </c>
      <c r="M68" s="166">
        <v>756</v>
      </c>
      <c r="N68" s="166">
        <v>1890</v>
      </c>
      <c r="O68" s="170">
        <v>5090.58</v>
      </c>
      <c r="P68" s="168">
        <v>407.25</v>
      </c>
      <c r="Q68" s="168">
        <v>15.27</v>
      </c>
      <c r="R68" s="179">
        <v>87.27</v>
      </c>
      <c r="S68" s="168"/>
      <c r="T68" s="168">
        <v>509.79</v>
      </c>
      <c r="U68" s="166">
        <v>624.21</v>
      </c>
      <c r="V68" s="167">
        <v>756</v>
      </c>
      <c r="W68" s="166">
        <v>1380.21</v>
      </c>
    </row>
    <row r="69" s="121" customFormat="1" spans="1:23">
      <c r="A69" s="144">
        <v>9</v>
      </c>
      <c r="B69" s="145" t="s">
        <v>146</v>
      </c>
      <c r="C69" s="146">
        <v>49</v>
      </c>
      <c r="D69" s="146" t="s">
        <v>70</v>
      </c>
      <c r="E69" s="147" t="s">
        <v>88</v>
      </c>
      <c r="F69" s="147" t="s">
        <v>88</v>
      </c>
      <c r="G69" s="147" t="s">
        <v>88</v>
      </c>
      <c r="H69" s="151">
        <v>45292</v>
      </c>
      <c r="I69" s="164" t="s">
        <v>21</v>
      </c>
      <c r="J69" s="169" t="s">
        <v>147</v>
      </c>
      <c r="K69" s="166">
        <v>1890</v>
      </c>
      <c r="L69" s="167">
        <v>1134</v>
      </c>
      <c r="M69" s="166">
        <v>756</v>
      </c>
      <c r="N69" s="166">
        <v>1890</v>
      </c>
      <c r="O69" s="170">
        <v>5090.58</v>
      </c>
      <c r="P69" s="168">
        <v>407.25</v>
      </c>
      <c r="Q69" s="168">
        <v>15.27</v>
      </c>
      <c r="R69" s="179">
        <v>87.27</v>
      </c>
      <c r="S69" s="168"/>
      <c r="T69" s="168">
        <v>509.79</v>
      </c>
      <c r="U69" s="166">
        <v>624.21</v>
      </c>
      <c r="V69" s="167">
        <v>756</v>
      </c>
      <c r="W69" s="166">
        <v>1380.21</v>
      </c>
    </row>
    <row r="70" s="121" customFormat="1" spans="1:23">
      <c r="A70" s="144">
        <v>10</v>
      </c>
      <c r="B70" s="145" t="s">
        <v>148</v>
      </c>
      <c r="C70" s="146">
        <v>24</v>
      </c>
      <c r="D70" s="146" t="s">
        <v>70</v>
      </c>
      <c r="E70" s="147" t="s">
        <v>71</v>
      </c>
      <c r="F70" s="147" t="s">
        <v>71</v>
      </c>
      <c r="G70" s="147" t="s">
        <v>71</v>
      </c>
      <c r="H70" s="151">
        <v>45292</v>
      </c>
      <c r="I70" s="164" t="s">
        <v>21</v>
      </c>
      <c r="J70" s="169" t="s">
        <v>139</v>
      </c>
      <c r="K70" s="166">
        <v>1890</v>
      </c>
      <c r="L70" s="167">
        <v>1134</v>
      </c>
      <c r="M70" s="166">
        <v>756</v>
      </c>
      <c r="N70" s="166">
        <v>1890</v>
      </c>
      <c r="O70" s="170">
        <v>5090.58</v>
      </c>
      <c r="P70" s="168">
        <v>407.25</v>
      </c>
      <c r="Q70" s="168">
        <v>15.27</v>
      </c>
      <c r="R70" s="179">
        <v>87.27</v>
      </c>
      <c r="S70" s="168"/>
      <c r="T70" s="168">
        <v>509.79</v>
      </c>
      <c r="U70" s="166">
        <v>624.21</v>
      </c>
      <c r="V70" s="167">
        <v>756</v>
      </c>
      <c r="W70" s="166">
        <v>1380.21</v>
      </c>
    </row>
    <row r="71" s="121" customFormat="1" spans="1:23">
      <c r="A71" s="144">
        <v>11</v>
      </c>
      <c r="B71" s="145" t="s">
        <v>149</v>
      </c>
      <c r="C71" s="146">
        <v>49</v>
      </c>
      <c r="D71" s="146" t="s">
        <v>70</v>
      </c>
      <c r="E71" s="147" t="s">
        <v>88</v>
      </c>
      <c r="F71" s="147" t="s">
        <v>88</v>
      </c>
      <c r="G71" s="147" t="s">
        <v>88</v>
      </c>
      <c r="H71" s="151">
        <v>45292</v>
      </c>
      <c r="I71" s="164" t="s">
        <v>21</v>
      </c>
      <c r="J71" s="169" t="s">
        <v>141</v>
      </c>
      <c r="K71" s="166">
        <v>1890</v>
      </c>
      <c r="L71" s="167">
        <v>1134</v>
      </c>
      <c r="M71" s="166">
        <v>756</v>
      </c>
      <c r="N71" s="166">
        <v>1890</v>
      </c>
      <c r="O71" s="170">
        <v>5090.58</v>
      </c>
      <c r="P71" s="168">
        <v>407.25</v>
      </c>
      <c r="Q71" s="168">
        <v>15.27</v>
      </c>
      <c r="R71" s="179">
        <v>87.27</v>
      </c>
      <c r="S71" s="168"/>
      <c r="T71" s="168">
        <v>509.79</v>
      </c>
      <c r="U71" s="166">
        <v>624.21</v>
      </c>
      <c r="V71" s="167">
        <v>756</v>
      </c>
      <c r="W71" s="166">
        <v>1380.21</v>
      </c>
    </row>
    <row r="72" s="121" customFormat="1" spans="1:23">
      <c r="A72" s="144">
        <v>12</v>
      </c>
      <c r="B72" s="145" t="s">
        <v>150</v>
      </c>
      <c r="C72" s="146">
        <v>41</v>
      </c>
      <c r="D72" s="146" t="s">
        <v>75</v>
      </c>
      <c r="E72" s="147" t="s">
        <v>71</v>
      </c>
      <c r="F72" s="147" t="s">
        <v>71</v>
      </c>
      <c r="G72" s="147" t="s">
        <v>88</v>
      </c>
      <c r="H72" s="151">
        <v>45292</v>
      </c>
      <c r="I72" s="164" t="s">
        <v>21</v>
      </c>
      <c r="J72" s="169" t="s">
        <v>141</v>
      </c>
      <c r="K72" s="166">
        <v>1890</v>
      </c>
      <c r="L72" s="167">
        <v>1134</v>
      </c>
      <c r="M72" s="166">
        <v>756</v>
      </c>
      <c r="N72" s="166">
        <v>1890</v>
      </c>
      <c r="O72" s="170">
        <v>5090.58</v>
      </c>
      <c r="P72" s="168">
        <v>407.25</v>
      </c>
      <c r="Q72" s="168">
        <v>15.27</v>
      </c>
      <c r="R72" s="179">
        <v>87.27</v>
      </c>
      <c r="S72" s="168"/>
      <c r="T72" s="168">
        <v>509.79</v>
      </c>
      <c r="U72" s="166">
        <v>624.21</v>
      </c>
      <c r="V72" s="167">
        <v>756</v>
      </c>
      <c r="W72" s="166">
        <v>1380.21</v>
      </c>
    </row>
    <row r="73" s="121" customFormat="1" spans="1:23">
      <c r="A73" s="144">
        <v>13</v>
      </c>
      <c r="B73" s="145" t="s">
        <v>151</v>
      </c>
      <c r="C73" s="146">
        <v>55</v>
      </c>
      <c r="D73" s="146" t="s">
        <v>70</v>
      </c>
      <c r="E73" s="147" t="s">
        <v>88</v>
      </c>
      <c r="F73" s="147" t="s">
        <v>88</v>
      </c>
      <c r="G73" s="147" t="s">
        <v>88</v>
      </c>
      <c r="H73" s="151">
        <v>45292</v>
      </c>
      <c r="I73" s="164" t="s">
        <v>21</v>
      </c>
      <c r="J73" s="169" t="s">
        <v>152</v>
      </c>
      <c r="K73" s="166">
        <v>1890</v>
      </c>
      <c r="L73" s="167">
        <v>1134</v>
      </c>
      <c r="M73" s="166">
        <v>756</v>
      </c>
      <c r="N73" s="166">
        <v>1890</v>
      </c>
      <c r="O73" s="170">
        <v>5090.58</v>
      </c>
      <c r="P73" s="168">
        <v>407.25</v>
      </c>
      <c r="Q73" s="168">
        <v>15.27</v>
      </c>
      <c r="R73" s="179">
        <v>87.27</v>
      </c>
      <c r="S73" s="168"/>
      <c r="T73" s="168">
        <v>509.79</v>
      </c>
      <c r="U73" s="166">
        <v>624.21</v>
      </c>
      <c r="V73" s="167">
        <v>756</v>
      </c>
      <c r="W73" s="166">
        <v>1380.21</v>
      </c>
    </row>
    <row r="74" s="121" customFormat="1" spans="1:23">
      <c r="A74" s="144">
        <v>14</v>
      </c>
      <c r="B74" s="145" t="s">
        <v>153</v>
      </c>
      <c r="C74" s="146">
        <v>52</v>
      </c>
      <c r="D74" s="146" t="s">
        <v>70</v>
      </c>
      <c r="E74" s="147" t="s">
        <v>88</v>
      </c>
      <c r="F74" s="147" t="s">
        <v>88</v>
      </c>
      <c r="G74" s="147" t="s">
        <v>88</v>
      </c>
      <c r="H74" s="151">
        <v>45292</v>
      </c>
      <c r="I74" s="164" t="s">
        <v>21</v>
      </c>
      <c r="J74" s="169" t="s">
        <v>135</v>
      </c>
      <c r="K74" s="166">
        <v>1890</v>
      </c>
      <c r="L74" s="167">
        <v>1134</v>
      </c>
      <c r="M74" s="166">
        <v>756</v>
      </c>
      <c r="N74" s="166">
        <v>1890</v>
      </c>
      <c r="O74" s="170">
        <v>5090.58</v>
      </c>
      <c r="P74" s="168">
        <v>407.25</v>
      </c>
      <c r="Q74" s="168">
        <v>15.27</v>
      </c>
      <c r="R74" s="179">
        <v>87.27</v>
      </c>
      <c r="S74" s="168"/>
      <c r="T74" s="168">
        <v>509.79</v>
      </c>
      <c r="U74" s="166">
        <v>624.21</v>
      </c>
      <c r="V74" s="167">
        <v>756</v>
      </c>
      <c r="W74" s="166">
        <v>1380.21</v>
      </c>
    </row>
    <row r="75" s="121" customFormat="1" spans="1:23">
      <c r="A75" s="144">
        <v>15</v>
      </c>
      <c r="B75" s="145" t="s">
        <v>154</v>
      </c>
      <c r="C75" s="146">
        <v>48</v>
      </c>
      <c r="D75" s="146" t="s">
        <v>70</v>
      </c>
      <c r="E75" s="147" t="s">
        <v>88</v>
      </c>
      <c r="F75" s="147" t="s">
        <v>88</v>
      </c>
      <c r="G75" s="147" t="s">
        <v>88</v>
      </c>
      <c r="H75" s="151">
        <v>45292</v>
      </c>
      <c r="I75" s="164" t="s">
        <v>21</v>
      </c>
      <c r="J75" s="169" t="s">
        <v>155</v>
      </c>
      <c r="K75" s="166">
        <v>1890</v>
      </c>
      <c r="L75" s="167">
        <v>1134</v>
      </c>
      <c r="M75" s="166">
        <v>756</v>
      </c>
      <c r="N75" s="166">
        <v>1890</v>
      </c>
      <c r="O75" s="170">
        <v>5090.58</v>
      </c>
      <c r="P75" s="168">
        <v>407.25</v>
      </c>
      <c r="Q75" s="168">
        <v>15.27</v>
      </c>
      <c r="R75" s="179">
        <v>87.27</v>
      </c>
      <c r="S75" s="168"/>
      <c r="T75" s="168">
        <v>509.79</v>
      </c>
      <c r="U75" s="166">
        <v>624.21</v>
      </c>
      <c r="V75" s="167">
        <v>756</v>
      </c>
      <c r="W75" s="166">
        <v>1380.21</v>
      </c>
    </row>
    <row r="76" s="121" customFormat="1" spans="1:23">
      <c r="A76" s="144">
        <v>16</v>
      </c>
      <c r="B76" s="145" t="s">
        <v>156</v>
      </c>
      <c r="C76" s="146">
        <v>28</v>
      </c>
      <c r="D76" s="146" t="s">
        <v>75</v>
      </c>
      <c r="E76" s="147" t="s">
        <v>88</v>
      </c>
      <c r="F76" s="147" t="s">
        <v>71</v>
      </c>
      <c r="G76" s="147" t="s">
        <v>88</v>
      </c>
      <c r="H76" s="151">
        <v>45383</v>
      </c>
      <c r="I76" s="164" t="s">
        <v>21</v>
      </c>
      <c r="J76" s="169" t="s">
        <v>141</v>
      </c>
      <c r="K76" s="166">
        <v>1890</v>
      </c>
      <c r="L76" s="167">
        <v>1134</v>
      </c>
      <c r="M76" s="166">
        <v>756</v>
      </c>
      <c r="N76" s="166">
        <v>1890</v>
      </c>
      <c r="O76" s="170">
        <v>5090.58</v>
      </c>
      <c r="P76" s="168">
        <v>407.25</v>
      </c>
      <c r="Q76" s="168">
        <v>15.27</v>
      </c>
      <c r="R76" s="179">
        <v>87.27</v>
      </c>
      <c r="S76" s="168"/>
      <c r="T76" s="168">
        <v>509.79</v>
      </c>
      <c r="U76" s="166">
        <v>624.21</v>
      </c>
      <c r="V76" s="167">
        <v>756</v>
      </c>
      <c r="W76" s="166">
        <v>1380.21</v>
      </c>
    </row>
    <row r="77" s="121" customFormat="1" spans="1:23">
      <c r="A77" s="144">
        <v>17</v>
      </c>
      <c r="B77" s="145" t="s">
        <v>157</v>
      </c>
      <c r="C77" s="146">
        <v>38</v>
      </c>
      <c r="D77" s="146" t="s">
        <v>75</v>
      </c>
      <c r="E77" s="147" t="s">
        <v>88</v>
      </c>
      <c r="F77" s="147" t="s">
        <v>88</v>
      </c>
      <c r="G77" s="147" t="s">
        <v>88</v>
      </c>
      <c r="H77" s="151">
        <v>45383</v>
      </c>
      <c r="I77" s="164" t="s">
        <v>21</v>
      </c>
      <c r="J77" s="169" t="s">
        <v>141</v>
      </c>
      <c r="K77" s="166">
        <v>1890</v>
      </c>
      <c r="L77" s="167">
        <v>1134</v>
      </c>
      <c r="M77" s="166">
        <v>756</v>
      </c>
      <c r="N77" s="166">
        <v>1890</v>
      </c>
      <c r="O77" s="170">
        <v>5090.58</v>
      </c>
      <c r="P77" s="168">
        <v>407.25</v>
      </c>
      <c r="Q77" s="168">
        <v>15.27</v>
      </c>
      <c r="R77" s="179">
        <v>87.27</v>
      </c>
      <c r="S77" s="168"/>
      <c r="T77" s="168">
        <v>509.79</v>
      </c>
      <c r="U77" s="166">
        <v>624.21</v>
      </c>
      <c r="V77" s="167">
        <v>756</v>
      </c>
      <c r="W77" s="166">
        <v>1380.21</v>
      </c>
    </row>
    <row r="78" s="121" customFormat="1" spans="1:23">
      <c r="A78" s="144">
        <v>18</v>
      </c>
      <c r="B78" s="145" t="s">
        <v>158</v>
      </c>
      <c r="C78" s="146">
        <v>27</v>
      </c>
      <c r="D78" s="146" t="s">
        <v>75</v>
      </c>
      <c r="E78" s="147" t="s">
        <v>88</v>
      </c>
      <c r="F78" s="147" t="s">
        <v>71</v>
      </c>
      <c r="G78" s="147" t="s">
        <v>88</v>
      </c>
      <c r="H78" s="151">
        <v>45383</v>
      </c>
      <c r="I78" s="164" t="s">
        <v>21</v>
      </c>
      <c r="J78" s="169" t="s">
        <v>141</v>
      </c>
      <c r="K78" s="166">
        <v>1890</v>
      </c>
      <c r="L78" s="167">
        <v>1134</v>
      </c>
      <c r="M78" s="166">
        <v>756</v>
      </c>
      <c r="N78" s="166">
        <v>1890</v>
      </c>
      <c r="O78" s="170">
        <v>5090.58</v>
      </c>
      <c r="P78" s="168">
        <v>407.25</v>
      </c>
      <c r="Q78" s="168">
        <v>15.27</v>
      </c>
      <c r="R78" s="179">
        <v>87.27</v>
      </c>
      <c r="S78" s="168"/>
      <c r="T78" s="168">
        <v>509.79</v>
      </c>
      <c r="U78" s="166">
        <v>624.21</v>
      </c>
      <c r="V78" s="167">
        <v>756</v>
      </c>
      <c r="W78" s="166">
        <v>1380.21</v>
      </c>
    </row>
    <row r="79" s="121" customFormat="1" spans="1:23">
      <c r="A79" s="144">
        <v>19</v>
      </c>
      <c r="B79" s="145" t="s">
        <v>159</v>
      </c>
      <c r="C79" s="146">
        <v>44</v>
      </c>
      <c r="D79" s="146" t="s">
        <v>75</v>
      </c>
      <c r="E79" s="147" t="s">
        <v>88</v>
      </c>
      <c r="F79" s="147" t="s">
        <v>88</v>
      </c>
      <c r="G79" s="147" t="s">
        <v>88</v>
      </c>
      <c r="H79" s="151">
        <v>45383</v>
      </c>
      <c r="I79" s="164" t="s">
        <v>21</v>
      </c>
      <c r="J79" s="169" t="s">
        <v>135</v>
      </c>
      <c r="K79" s="166">
        <v>1890</v>
      </c>
      <c r="L79" s="167">
        <v>1134</v>
      </c>
      <c r="M79" s="166">
        <v>756</v>
      </c>
      <c r="N79" s="166">
        <v>1890</v>
      </c>
      <c r="O79" s="170">
        <v>5090.58</v>
      </c>
      <c r="P79" s="168">
        <v>407.25</v>
      </c>
      <c r="Q79" s="168">
        <v>15.27</v>
      </c>
      <c r="R79" s="179">
        <v>87.27</v>
      </c>
      <c r="S79" s="168"/>
      <c r="T79" s="168">
        <v>509.79</v>
      </c>
      <c r="U79" s="166">
        <v>624.21</v>
      </c>
      <c r="V79" s="167">
        <v>756</v>
      </c>
      <c r="W79" s="166">
        <v>1380.21</v>
      </c>
    </row>
    <row r="80" s="121" customFormat="1" ht="24" spans="1:23">
      <c r="A80" s="144">
        <v>20</v>
      </c>
      <c r="B80" s="145" t="s">
        <v>160</v>
      </c>
      <c r="C80" s="146">
        <v>27</v>
      </c>
      <c r="D80" s="146" t="s">
        <v>70</v>
      </c>
      <c r="E80" s="147" t="s">
        <v>71</v>
      </c>
      <c r="F80" s="147" t="s">
        <v>71</v>
      </c>
      <c r="G80" s="147" t="s">
        <v>88</v>
      </c>
      <c r="H80" s="151">
        <v>45474</v>
      </c>
      <c r="I80" s="164" t="s">
        <v>21</v>
      </c>
      <c r="J80" s="169" t="s">
        <v>161</v>
      </c>
      <c r="K80" s="166">
        <v>1890</v>
      </c>
      <c r="L80" s="167">
        <v>1134</v>
      </c>
      <c r="M80" s="166">
        <v>756</v>
      </c>
      <c r="N80" s="166">
        <v>1890</v>
      </c>
      <c r="O80" s="170">
        <v>5090.58</v>
      </c>
      <c r="P80" s="168">
        <v>407.25</v>
      </c>
      <c r="Q80" s="168">
        <v>15.27</v>
      </c>
      <c r="R80" s="179">
        <v>87.27</v>
      </c>
      <c r="S80" s="168"/>
      <c r="T80" s="168">
        <v>509.79</v>
      </c>
      <c r="U80" s="166">
        <v>624.21</v>
      </c>
      <c r="V80" s="167">
        <v>756</v>
      </c>
      <c r="W80" s="166">
        <v>1380.21</v>
      </c>
    </row>
    <row r="81" s="121" customFormat="1" spans="1:23">
      <c r="A81" s="144">
        <v>21</v>
      </c>
      <c r="B81" s="145" t="s">
        <v>162</v>
      </c>
      <c r="C81" s="146">
        <v>44</v>
      </c>
      <c r="D81" s="146" t="s">
        <v>70</v>
      </c>
      <c r="E81" s="147" t="s">
        <v>71</v>
      </c>
      <c r="F81" s="147" t="s">
        <v>71</v>
      </c>
      <c r="G81" s="147" t="s">
        <v>71</v>
      </c>
      <c r="H81" s="151">
        <v>45505</v>
      </c>
      <c r="I81" s="164" t="s">
        <v>21</v>
      </c>
      <c r="J81" s="169" t="s">
        <v>155</v>
      </c>
      <c r="K81" s="166">
        <v>1890</v>
      </c>
      <c r="L81" s="167">
        <v>1134</v>
      </c>
      <c r="M81" s="166">
        <v>756</v>
      </c>
      <c r="N81" s="166">
        <v>1890</v>
      </c>
      <c r="O81" s="170">
        <v>5090.58</v>
      </c>
      <c r="P81" s="168">
        <v>407.25</v>
      </c>
      <c r="Q81" s="168">
        <v>15.27</v>
      </c>
      <c r="R81" s="179">
        <v>87.27</v>
      </c>
      <c r="S81" s="168"/>
      <c r="T81" s="168">
        <v>509.79</v>
      </c>
      <c r="U81" s="166">
        <v>624.21</v>
      </c>
      <c r="V81" s="167">
        <v>756</v>
      </c>
      <c r="W81" s="166">
        <v>1380.21</v>
      </c>
    </row>
    <row r="82" s="121" customFormat="1" spans="1:23">
      <c r="A82" s="144">
        <v>22</v>
      </c>
      <c r="B82" s="145" t="s">
        <v>163</v>
      </c>
      <c r="C82" s="146">
        <v>48</v>
      </c>
      <c r="D82" s="146" t="s">
        <v>75</v>
      </c>
      <c r="E82" s="147" t="s">
        <v>71</v>
      </c>
      <c r="F82" s="147" t="s">
        <v>88</v>
      </c>
      <c r="G82" s="147" t="s">
        <v>71</v>
      </c>
      <c r="H82" s="151">
        <v>45536</v>
      </c>
      <c r="I82" s="164" t="s">
        <v>21</v>
      </c>
      <c r="J82" s="169" t="s">
        <v>164</v>
      </c>
      <c r="K82" s="166">
        <v>1890</v>
      </c>
      <c r="L82" s="167">
        <v>1134</v>
      </c>
      <c r="M82" s="166">
        <v>756</v>
      </c>
      <c r="N82" s="166">
        <v>1890</v>
      </c>
      <c r="O82" s="170">
        <v>5090.58</v>
      </c>
      <c r="P82" s="168">
        <v>407.25</v>
      </c>
      <c r="Q82" s="168">
        <v>15.27</v>
      </c>
      <c r="R82" s="179">
        <v>87.27</v>
      </c>
      <c r="S82" s="168"/>
      <c r="T82" s="168">
        <v>509.79</v>
      </c>
      <c r="U82" s="166">
        <v>624.21</v>
      </c>
      <c r="V82" s="167">
        <v>756</v>
      </c>
      <c r="W82" s="166">
        <v>1380.21</v>
      </c>
    </row>
    <row r="83" s="121" customFormat="1" spans="1:23">
      <c r="A83" s="144">
        <v>23</v>
      </c>
      <c r="B83" s="145" t="s">
        <v>165</v>
      </c>
      <c r="C83" s="146">
        <v>37</v>
      </c>
      <c r="D83" s="146" t="s">
        <v>75</v>
      </c>
      <c r="E83" s="147" t="s">
        <v>88</v>
      </c>
      <c r="F83" s="147" t="s">
        <v>88</v>
      </c>
      <c r="G83" s="147" t="s">
        <v>88</v>
      </c>
      <c r="H83" s="151">
        <v>45748</v>
      </c>
      <c r="I83" s="164" t="s">
        <v>21</v>
      </c>
      <c r="J83" s="169" t="s">
        <v>141</v>
      </c>
      <c r="K83" s="166">
        <v>1890</v>
      </c>
      <c r="L83" s="167">
        <v>1134</v>
      </c>
      <c r="M83" s="166">
        <v>756</v>
      </c>
      <c r="N83" s="166">
        <v>1890</v>
      </c>
      <c r="O83" s="170">
        <v>5090.58</v>
      </c>
      <c r="P83" s="168">
        <v>407.25</v>
      </c>
      <c r="Q83" s="168">
        <v>15.27</v>
      </c>
      <c r="R83" s="179">
        <v>87.27</v>
      </c>
      <c r="S83" s="168"/>
      <c r="T83" s="168">
        <v>509.79</v>
      </c>
      <c r="U83" s="166">
        <v>624.21</v>
      </c>
      <c r="V83" s="167">
        <v>756</v>
      </c>
      <c r="W83" s="166">
        <v>1380.21</v>
      </c>
    </row>
    <row r="84" s="121" customFormat="1" spans="1:23">
      <c r="A84" s="144">
        <v>24</v>
      </c>
      <c r="B84" s="145" t="s">
        <v>166</v>
      </c>
      <c r="C84" s="146">
        <v>34</v>
      </c>
      <c r="D84" s="146" t="s">
        <v>70</v>
      </c>
      <c r="E84" s="147" t="s">
        <v>71</v>
      </c>
      <c r="F84" s="147" t="s">
        <v>71</v>
      </c>
      <c r="G84" s="147" t="s">
        <v>71</v>
      </c>
      <c r="H84" s="151">
        <v>45748</v>
      </c>
      <c r="I84" s="164" t="s">
        <v>21</v>
      </c>
      <c r="J84" s="169" t="s">
        <v>141</v>
      </c>
      <c r="K84" s="166">
        <v>1890</v>
      </c>
      <c r="L84" s="167">
        <v>1134</v>
      </c>
      <c r="M84" s="166">
        <v>756</v>
      </c>
      <c r="N84" s="166">
        <v>1890</v>
      </c>
      <c r="O84" s="170">
        <v>5090.58</v>
      </c>
      <c r="P84" s="168">
        <v>407.25</v>
      </c>
      <c r="Q84" s="168">
        <v>15.27</v>
      </c>
      <c r="R84" s="179">
        <v>87.27</v>
      </c>
      <c r="S84" s="168"/>
      <c r="T84" s="168">
        <v>509.79</v>
      </c>
      <c r="U84" s="166">
        <v>624.21</v>
      </c>
      <c r="V84" s="167">
        <v>756</v>
      </c>
      <c r="W84" s="166">
        <v>1380.21</v>
      </c>
    </row>
    <row r="85" s="121" customFormat="1" spans="1:23">
      <c r="A85" s="144">
        <v>25</v>
      </c>
      <c r="B85" s="145" t="s">
        <v>167</v>
      </c>
      <c r="C85" s="146">
        <v>26</v>
      </c>
      <c r="D85" s="146" t="s">
        <v>75</v>
      </c>
      <c r="E85" s="147" t="s">
        <v>71</v>
      </c>
      <c r="F85" s="147" t="s">
        <v>71</v>
      </c>
      <c r="G85" s="147" t="s">
        <v>88</v>
      </c>
      <c r="H85" s="151">
        <v>45748</v>
      </c>
      <c r="I85" s="164" t="s">
        <v>21</v>
      </c>
      <c r="J85" s="169" t="s">
        <v>141</v>
      </c>
      <c r="K85" s="166">
        <v>1890</v>
      </c>
      <c r="L85" s="167">
        <v>1134</v>
      </c>
      <c r="M85" s="166">
        <v>756</v>
      </c>
      <c r="N85" s="166">
        <v>1890</v>
      </c>
      <c r="O85" s="170">
        <v>5090.58</v>
      </c>
      <c r="P85" s="168">
        <v>407.25</v>
      </c>
      <c r="Q85" s="168">
        <v>15.27</v>
      </c>
      <c r="R85" s="179">
        <v>87.27</v>
      </c>
      <c r="S85" s="168"/>
      <c r="T85" s="168">
        <v>509.79</v>
      </c>
      <c r="U85" s="166">
        <v>624.21</v>
      </c>
      <c r="V85" s="167">
        <v>756</v>
      </c>
      <c r="W85" s="166">
        <v>1380.21</v>
      </c>
    </row>
    <row r="86" s="121" customFormat="1" ht="24" spans="1:23">
      <c r="A86" s="144">
        <v>26</v>
      </c>
      <c r="B86" s="145" t="s">
        <v>168</v>
      </c>
      <c r="C86" s="146">
        <v>51</v>
      </c>
      <c r="D86" s="146" t="s">
        <v>70</v>
      </c>
      <c r="E86" s="147" t="s">
        <v>71</v>
      </c>
      <c r="F86" s="147" t="s">
        <v>71</v>
      </c>
      <c r="G86" s="147" t="s">
        <v>71</v>
      </c>
      <c r="H86" s="151">
        <v>45748</v>
      </c>
      <c r="I86" s="164" t="s">
        <v>21</v>
      </c>
      <c r="J86" s="169" t="s">
        <v>169</v>
      </c>
      <c r="K86" s="166">
        <v>1890</v>
      </c>
      <c r="L86" s="167">
        <v>1134</v>
      </c>
      <c r="M86" s="166">
        <v>756</v>
      </c>
      <c r="N86" s="166">
        <v>1890</v>
      </c>
      <c r="O86" s="170">
        <v>5090.58</v>
      </c>
      <c r="P86" s="168">
        <v>407.25</v>
      </c>
      <c r="Q86" s="168">
        <v>15.27</v>
      </c>
      <c r="R86" s="179">
        <v>87.27</v>
      </c>
      <c r="S86" s="168"/>
      <c r="T86" s="168">
        <v>509.79</v>
      </c>
      <c r="U86" s="166">
        <v>624.21</v>
      </c>
      <c r="V86" s="167">
        <v>756</v>
      </c>
      <c r="W86" s="166">
        <v>1380.21</v>
      </c>
    </row>
    <row r="87" s="121" customFormat="1" spans="1:23">
      <c r="A87" s="144">
        <v>27</v>
      </c>
      <c r="B87" s="145" t="s">
        <v>170</v>
      </c>
      <c r="C87" s="146">
        <v>25</v>
      </c>
      <c r="D87" s="146" t="s">
        <v>75</v>
      </c>
      <c r="E87" s="147" t="s">
        <v>71</v>
      </c>
      <c r="F87" s="147" t="s">
        <v>88</v>
      </c>
      <c r="G87" s="147" t="s">
        <v>71</v>
      </c>
      <c r="H87" s="151">
        <v>45748</v>
      </c>
      <c r="I87" s="164" t="s">
        <v>21</v>
      </c>
      <c r="J87" s="169" t="s">
        <v>141</v>
      </c>
      <c r="K87" s="166">
        <v>1890</v>
      </c>
      <c r="L87" s="167">
        <v>1134</v>
      </c>
      <c r="M87" s="166">
        <v>756</v>
      </c>
      <c r="N87" s="166">
        <v>1890</v>
      </c>
      <c r="O87" s="170">
        <v>5090.58</v>
      </c>
      <c r="P87" s="168">
        <v>407.25</v>
      </c>
      <c r="Q87" s="168">
        <v>15.27</v>
      </c>
      <c r="R87" s="179">
        <v>87.27</v>
      </c>
      <c r="S87" s="168"/>
      <c r="T87" s="168">
        <v>509.79</v>
      </c>
      <c r="U87" s="166">
        <v>624.21</v>
      </c>
      <c r="V87" s="167">
        <v>756</v>
      </c>
      <c r="W87" s="166">
        <v>1380.21</v>
      </c>
    </row>
    <row r="88" s="121" customFormat="1" spans="1:23">
      <c r="A88" s="144">
        <v>28</v>
      </c>
      <c r="B88" s="145" t="s">
        <v>171</v>
      </c>
      <c r="C88" s="146">
        <v>24</v>
      </c>
      <c r="D88" s="146" t="s">
        <v>75</v>
      </c>
      <c r="E88" s="147" t="s">
        <v>88</v>
      </c>
      <c r="F88" s="147" t="s">
        <v>71</v>
      </c>
      <c r="G88" s="147" t="s">
        <v>71</v>
      </c>
      <c r="H88" s="151" t="s">
        <v>172</v>
      </c>
      <c r="I88" s="164" t="s">
        <v>21</v>
      </c>
      <c r="J88" s="169" t="s">
        <v>147</v>
      </c>
      <c r="K88" s="166">
        <v>1890</v>
      </c>
      <c r="L88" s="167">
        <v>1134</v>
      </c>
      <c r="M88" s="166">
        <v>756</v>
      </c>
      <c r="N88" s="166">
        <v>1890</v>
      </c>
      <c r="O88" s="170">
        <v>5090.58</v>
      </c>
      <c r="P88" s="168">
        <v>407.25</v>
      </c>
      <c r="Q88" s="168">
        <v>15.27</v>
      </c>
      <c r="R88" s="179">
        <v>87.27</v>
      </c>
      <c r="S88" s="168"/>
      <c r="T88" s="168">
        <v>509.79</v>
      </c>
      <c r="U88" s="166">
        <v>624.21</v>
      </c>
      <c r="V88" s="167">
        <v>756</v>
      </c>
      <c r="W88" s="166">
        <v>1380.21</v>
      </c>
    </row>
    <row r="89" s="121" customFormat="1" spans="1:23">
      <c r="A89" s="144">
        <v>29</v>
      </c>
      <c r="B89" s="145" t="s">
        <v>173</v>
      </c>
      <c r="C89" s="146">
        <v>56</v>
      </c>
      <c r="D89" s="146" t="s">
        <v>70</v>
      </c>
      <c r="E89" s="147" t="s">
        <v>71</v>
      </c>
      <c r="F89" s="147" t="s">
        <v>71</v>
      </c>
      <c r="G89" s="147" t="s">
        <v>88</v>
      </c>
      <c r="H89" s="151">
        <v>45383</v>
      </c>
      <c r="I89" s="164" t="s">
        <v>21</v>
      </c>
      <c r="J89" s="169" t="s">
        <v>155</v>
      </c>
      <c r="K89" s="166">
        <v>1890</v>
      </c>
      <c r="L89" s="167">
        <v>1134</v>
      </c>
      <c r="M89" s="166">
        <v>756</v>
      </c>
      <c r="N89" s="166">
        <v>1890</v>
      </c>
      <c r="O89" s="170">
        <v>5090.58</v>
      </c>
      <c r="P89" s="168">
        <v>407.25</v>
      </c>
      <c r="Q89" s="168">
        <v>15.27</v>
      </c>
      <c r="R89" s="179">
        <v>87.27</v>
      </c>
      <c r="S89" s="168"/>
      <c r="T89" s="168">
        <v>509.79</v>
      </c>
      <c r="U89" s="166">
        <v>624.21</v>
      </c>
      <c r="V89" s="167">
        <v>756</v>
      </c>
      <c r="W89" s="166">
        <v>1380.21</v>
      </c>
    </row>
    <row r="90" s="121" customFormat="1" spans="1:23">
      <c r="A90" s="144">
        <v>1</v>
      </c>
      <c r="B90" s="145" t="s">
        <v>174</v>
      </c>
      <c r="C90" s="146" t="s">
        <v>75</v>
      </c>
      <c r="D90" s="146">
        <v>38</v>
      </c>
      <c r="E90" s="147" t="s">
        <v>88</v>
      </c>
      <c r="F90" s="147" t="s">
        <v>88</v>
      </c>
      <c r="G90" s="147" t="s">
        <v>88</v>
      </c>
      <c r="H90" s="151">
        <v>45383</v>
      </c>
      <c r="I90" s="164" t="s">
        <v>22</v>
      </c>
      <c r="J90" s="169" t="s">
        <v>175</v>
      </c>
      <c r="K90" s="166">
        <v>1890</v>
      </c>
      <c r="L90" s="167">
        <v>1134</v>
      </c>
      <c r="M90" s="166">
        <v>756</v>
      </c>
      <c r="N90" s="166">
        <v>1890</v>
      </c>
      <c r="O90" s="170">
        <v>5090.58</v>
      </c>
      <c r="P90" s="168">
        <v>407.25</v>
      </c>
      <c r="Q90" s="168">
        <v>15.27</v>
      </c>
      <c r="R90" s="179">
        <v>87.27</v>
      </c>
      <c r="S90" s="168"/>
      <c r="T90" s="168">
        <v>509.79</v>
      </c>
      <c r="U90" s="166">
        <v>624.21</v>
      </c>
      <c r="V90" s="167">
        <v>756</v>
      </c>
      <c r="W90" s="166">
        <v>1380.21</v>
      </c>
    </row>
    <row r="91" s="121" customFormat="1" spans="1:24">
      <c r="A91" s="144">
        <v>2</v>
      </c>
      <c r="B91" s="145" t="s">
        <v>176</v>
      </c>
      <c r="C91" s="146" t="s">
        <v>75</v>
      </c>
      <c r="D91" s="146">
        <v>56</v>
      </c>
      <c r="E91" s="147" t="s">
        <v>88</v>
      </c>
      <c r="F91" s="147" t="s">
        <v>88</v>
      </c>
      <c r="G91" s="147" t="s">
        <v>88</v>
      </c>
      <c r="H91" s="148">
        <v>44805</v>
      </c>
      <c r="I91" s="144" t="s">
        <v>22</v>
      </c>
      <c r="J91" s="164" t="s">
        <v>175</v>
      </c>
      <c r="K91" s="169">
        <v>1890</v>
      </c>
      <c r="L91" s="166">
        <v>1134</v>
      </c>
      <c r="M91" s="167">
        <v>756</v>
      </c>
      <c r="N91" s="166">
        <v>1890</v>
      </c>
      <c r="O91" s="166">
        <v>5090.58</v>
      </c>
      <c r="P91" s="170">
        <v>407.25</v>
      </c>
      <c r="Q91" s="168">
        <v>15.27</v>
      </c>
      <c r="R91" s="168">
        <v>87.27</v>
      </c>
      <c r="S91" s="179"/>
      <c r="T91" s="168">
        <v>509.79</v>
      </c>
      <c r="U91" s="166">
        <v>624.21</v>
      </c>
      <c r="V91" s="167">
        <v>756</v>
      </c>
      <c r="W91" s="166">
        <v>1380.21</v>
      </c>
      <c r="X91" s="180"/>
    </row>
    <row r="92" s="121" customFormat="1" spans="1:24">
      <c r="A92" s="144">
        <v>3</v>
      </c>
      <c r="B92" s="145" t="s">
        <v>177</v>
      </c>
      <c r="C92" s="146" t="s">
        <v>75</v>
      </c>
      <c r="D92" s="146">
        <v>56</v>
      </c>
      <c r="E92" s="147" t="s">
        <v>71</v>
      </c>
      <c r="F92" s="147" t="s">
        <v>88</v>
      </c>
      <c r="G92" s="147" t="s">
        <v>88</v>
      </c>
      <c r="H92" s="148">
        <v>44958</v>
      </c>
      <c r="I92" s="144" t="s">
        <v>22</v>
      </c>
      <c r="J92" s="164" t="s">
        <v>175</v>
      </c>
      <c r="K92" s="169">
        <v>1890</v>
      </c>
      <c r="L92" s="166">
        <v>1134</v>
      </c>
      <c r="M92" s="167">
        <v>756</v>
      </c>
      <c r="N92" s="166">
        <v>1890</v>
      </c>
      <c r="O92" s="166">
        <v>5090.58</v>
      </c>
      <c r="P92" s="170">
        <v>407.25</v>
      </c>
      <c r="Q92" s="168">
        <v>15.27</v>
      </c>
      <c r="R92" s="168">
        <v>87.27</v>
      </c>
      <c r="S92" s="179"/>
      <c r="T92" s="168">
        <v>509.79</v>
      </c>
      <c r="U92" s="166">
        <v>624.21</v>
      </c>
      <c r="V92" s="167">
        <v>756</v>
      </c>
      <c r="W92" s="166">
        <v>1380.21</v>
      </c>
      <c r="X92" s="180"/>
    </row>
    <row r="93" s="121" customFormat="1" spans="1:24">
      <c r="A93" s="144">
        <v>4</v>
      </c>
      <c r="B93" s="145" t="s">
        <v>178</v>
      </c>
      <c r="C93" s="146" t="s">
        <v>70</v>
      </c>
      <c r="D93" s="146">
        <v>39</v>
      </c>
      <c r="E93" s="147" t="s">
        <v>88</v>
      </c>
      <c r="F93" s="147" t="s">
        <v>88</v>
      </c>
      <c r="G93" s="147" t="s">
        <v>88</v>
      </c>
      <c r="H93" s="148">
        <v>44986</v>
      </c>
      <c r="I93" s="144" t="s">
        <v>22</v>
      </c>
      <c r="J93" s="164" t="s">
        <v>179</v>
      </c>
      <c r="K93" s="169">
        <v>1890</v>
      </c>
      <c r="L93" s="166">
        <v>1134</v>
      </c>
      <c r="M93" s="167">
        <v>756</v>
      </c>
      <c r="N93" s="166">
        <v>1890</v>
      </c>
      <c r="O93" s="166">
        <v>5090.58</v>
      </c>
      <c r="P93" s="170">
        <v>407.25</v>
      </c>
      <c r="Q93" s="168">
        <v>15.27</v>
      </c>
      <c r="R93" s="168">
        <v>87.27</v>
      </c>
      <c r="S93" s="179"/>
      <c r="T93" s="168">
        <v>509.79</v>
      </c>
      <c r="U93" s="166">
        <v>624.21</v>
      </c>
      <c r="V93" s="167">
        <v>756</v>
      </c>
      <c r="W93" s="166">
        <v>1380.21</v>
      </c>
      <c r="X93" s="180"/>
    </row>
    <row r="94" s="121" customFormat="1" spans="1:24">
      <c r="A94" s="144">
        <v>5</v>
      </c>
      <c r="B94" s="145" t="s">
        <v>180</v>
      </c>
      <c r="C94" s="146" t="s">
        <v>70</v>
      </c>
      <c r="D94" s="146">
        <v>45</v>
      </c>
      <c r="E94" s="147" t="s">
        <v>71</v>
      </c>
      <c r="F94" s="147" t="s">
        <v>88</v>
      </c>
      <c r="G94" s="147" t="s">
        <v>88</v>
      </c>
      <c r="H94" s="148">
        <v>44986</v>
      </c>
      <c r="I94" s="144" t="s">
        <v>22</v>
      </c>
      <c r="J94" s="164" t="s">
        <v>179</v>
      </c>
      <c r="K94" s="169">
        <v>1890</v>
      </c>
      <c r="L94" s="166">
        <v>1134</v>
      </c>
      <c r="M94" s="167">
        <v>756</v>
      </c>
      <c r="N94" s="166">
        <v>1890</v>
      </c>
      <c r="O94" s="166">
        <v>5090.58</v>
      </c>
      <c r="P94" s="170">
        <v>407.25</v>
      </c>
      <c r="Q94" s="168">
        <v>15.27</v>
      </c>
      <c r="R94" s="168">
        <v>87.27</v>
      </c>
      <c r="S94" s="179"/>
      <c r="T94" s="168">
        <v>509.79</v>
      </c>
      <c r="U94" s="166">
        <v>624.21</v>
      </c>
      <c r="V94" s="167">
        <v>756</v>
      </c>
      <c r="W94" s="166">
        <v>1380.21</v>
      </c>
      <c r="X94" s="180"/>
    </row>
    <row r="95" s="121" customFormat="1" ht="36" spans="1:24">
      <c r="A95" s="144">
        <v>6</v>
      </c>
      <c r="B95" s="145" t="s">
        <v>181</v>
      </c>
      <c r="C95" s="146" t="s">
        <v>75</v>
      </c>
      <c r="D95" s="146">
        <v>44</v>
      </c>
      <c r="E95" s="147" t="s">
        <v>71</v>
      </c>
      <c r="F95" s="147" t="s">
        <v>71</v>
      </c>
      <c r="G95" s="147" t="s">
        <v>88</v>
      </c>
      <c r="H95" s="148">
        <v>44986</v>
      </c>
      <c r="I95" s="144" t="s">
        <v>22</v>
      </c>
      <c r="J95" s="164" t="s">
        <v>182</v>
      </c>
      <c r="K95" s="169">
        <v>1890</v>
      </c>
      <c r="L95" s="166">
        <v>1134</v>
      </c>
      <c r="M95" s="167">
        <v>756</v>
      </c>
      <c r="N95" s="166">
        <v>1890</v>
      </c>
      <c r="O95" s="166">
        <v>5090.58</v>
      </c>
      <c r="P95" s="170">
        <v>407.25</v>
      </c>
      <c r="Q95" s="168">
        <v>15.27</v>
      </c>
      <c r="R95" s="168">
        <v>87.27</v>
      </c>
      <c r="S95" s="179"/>
      <c r="T95" s="168">
        <v>509.79</v>
      </c>
      <c r="U95" s="166">
        <v>624.21</v>
      </c>
      <c r="V95" s="167">
        <v>756</v>
      </c>
      <c r="W95" s="166">
        <v>1380.21</v>
      </c>
      <c r="X95" s="180"/>
    </row>
    <row r="96" s="121" customFormat="1" ht="36" spans="1:24">
      <c r="A96" s="144">
        <v>7</v>
      </c>
      <c r="B96" s="145" t="s">
        <v>183</v>
      </c>
      <c r="C96" s="146" t="s">
        <v>75</v>
      </c>
      <c r="D96" s="146">
        <v>26</v>
      </c>
      <c r="E96" s="147" t="s">
        <v>88</v>
      </c>
      <c r="F96" s="147" t="s">
        <v>88</v>
      </c>
      <c r="G96" s="147" t="s">
        <v>88</v>
      </c>
      <c r="H96" s="148">
        <v>44986</v>
      </c>
      <c r="I96" s="144" t="s">
        <v>22</v>
      </c>
      <c r="J96" s="164" t="s">
        <v>182</v>
      </c>
      <c r="K96" s="169">
        <v>1890</v>
      </c>
      <c r="L96" s="166">
        <v>1134</v>
      </c>
      <c r="M96" s="167">
        <v>756</v>
      </c>
      <c r="N96" s="166">
        <v>1890</v>
      </c>
      <c r="O96" s="166">
        <v>5090.58</v>
      </c>
      <c r="P96" s="170">
        <v>407.25</v>
      </c>
      <c r="Q96" s="168">
        <v>15.27</v>
      </c>
      <c r="R96" s="168">
        <v>87.27</v>
      </c>
      <c r="S96" s="179"/>
      <c r="T96" s="168">
        <v>509.79</v>
      </c>
      <c r="U96" s="166">
        <v>624.21</v>
      </c>
      <c r="V96" s="167">
        <v>756</v>
      </c>
      <c r="W96" s="166">
        <v>1380.21</v>
      </c>
      <c r="X96" s="180"/>
    </row>
    <row r="97" s="121" customFormat="1" spans="1:24">
      <c r="A97" s="144">
        <v>8</v>
      </c>
      <c r="B97" s="145" t="s">
        <v>184</v>
      </c>
      <c r="C97" s="146" t="s">
        <v>75</v>
      </c>
      <c r="D97" s="146">
        <v>44</v>
      </c>
      <c r="E97" s="147" t="s">
        <v>88</v>
      </c>
      <c r="F97" s="147" t="s">
        <v>71</v>
      </c>
      <c r="G97" s="147" t="s">
        <v>88</v>
      </c>
      <c r="H97" s="148">
        <v>45017</v>
      </c>
      <c r="I97" s="144" t="s">
        <v>22</v>
      </c>
      <c r="J97" s="164" t="s">
        <v>179</v>
      </c>
      <c r="K97" s="169">
        <v>1890</v>
      </c>
      <c r="L97" s="166">
        <v>1134</v>
      </c>
      <c r="M97" s="167">
        <v>756</v>
      </c>
      <c r="N97" s="166">
        <v>1890</v>
      </c>
      <c r="O97" s="166">
        <v>5090.58</v>
      </c>
      <c r="P97" s="170">
        <v>407.25</v>
      </c>
      <c r="Q97" s="168">
        <v>15.27</v>
      </c>
      <c r="R97" s="168">
        <v>87.27</v>
      </c>
      <c r="S97" s="179"/>
      <c r="T97" s="168">
        <v>509.79</v>
      </c>
      <c r="U97" s="166">
        <v>624.21</v>
      </c>
      <c r="V97" s="167">
        <v>756</v>
      </c>
      <c r="W97" s="166">
        <v>1380.21</v>
      </c>
      <c r="X97" s="180"/>
    </row>
    <row r="98" s="121" customFormat="1" ht="24" spans="1:24">
      <c r="A98" s="144">
        <v>9</v>
      </c>
      <c r="B98" s="145" t="s">
        <v>185</v>
      </c>
      <c r="C98" s="146" t="s">
        <v>70</v>
      </c>
      <c r="D98" s="146">
        <v>59</v>
      </c>
      <c r="E98" s="147" t="s">
        <v>88</v>
      </c>
      <c r="F98" s="147" t="s">
        <v>88</v>
      </c>
      <c r="G98" s="147" t="s">
        <v>88</v>
      </c>
      <c r="H98" s="148">
        <v>43800</v>
      </c>
      <c r="I98" s="144" t="s">
        <v>22</v>
      </c>
      <c r="J98" s="164" t="s">
        <v>186</v>
      </c>
      <c r="K98" s="169">
        <v>1890</v>
      </c>
      <c r="L98" s="166">
        <v>1134</v>
      </c>
      <c r="M98" s="167">
        <v>756</v>
      </c>
      <c r="N98" s="166">
        <v>1890</v>
      </c>
      <c r="O98" s="166">
        <v>5090.58</v>
      </c>
      <c r="P98" s="170">
        <v>407.25</v>
      </c>
      <c r="Q98" s="168">
        <v>15.27</v>
      </c>
      <c r="R98" s="168">
        <v>87.27</v>
      </c>
      <c r="S98" s="179"/>
      <c r="T98" s="168">
        <v>509.79</v>
      </c>
      <c r="U98" s="166">
        <v>624.21</v>
      </c>
      <c r="V98" s="167">
        <v>756</v>
      </c>
      <c r="W98" s="166">
        <v>1380.21</v>
      </c>
      <c r="X98" s="180"/>
    </row>
    <row r="99" s="121" customFormat="1" spans="1:24">
      <c r="A99" s="144">
        <v>10</v>
      </c>
      <c r="B99" s="145" t="s">
        <v>187</v>
      </c>
      <c r="C99" s="146" t="s">
        <v>75</v>
      </c>
      <c r="D99" s="146">
        <v>50</v>
      </c>
      <c r="E99" s="147" t="s">
        <v>88</v>
      </c>
      <c r="F99" s="147" t="s">
        <v>88</v>
      </c>
      <c r="G99" s="147" t="s">
        <v>88</v>
      </c>
      <c r="H99" s="148">
        <v>43831</v>
      </c>
      <c r="I99" s="144" t="s">
        <v>22</v>
      </c>
      <c r="J99" s="164" t="s">
        <v>179</v>
      </c>
      <c r="K99" s="169">
        <v>1890</v>
      </c>
      <c r="L99" s="166">
        <v>1134</v>
      </c>
      <c r="M99" s="167">
        <v>756</v>
      </c>
      <c r="N99" s="166">
        <v>1890</v>
      </c>
      <c r="O99" s="166">
        <v>5090.58</v>
      </c>
      <c r="P99" s="170">
        <v>407.25</v>
      </c>
      <c r="Q99" s="168">
        <v>15.27</v>
      </c>
      <c r="R99" s="168">
        <v>87.27</v>
      </c>
      <c r="S99" s="179"/>
      <c r="T99" s="168">
        <v>509.79</v>
      </c>
      <c r="U99" s="166">
        <v>624.21</v>
      </c>
      <c r="V99" s="167">
        <v>756</v>
      </c>
      <c r="W99" s="166">
        <v>1380.21</v>
      </c>
      <c r="X99" s="180"/>
    </row>
    <row r="100" s="121" customFormat="1" spans="1:24">
      <c r="A100" s="144">
        <v>11</v>
      </c>
      <c r="B100" s="145" t="s">
        <v>188</v>
      </c>
      <c r="C100" s="146" t="s">
        <v>75</v>
      </c>
      <c r="D100" s="146">
        <v>24</v>
      </c>
      <c r="E100" s="147" t="s">
        <v>88</v>
      </c>
      <c r="F100" s="147" t="s">
        <v>88</v>
      </c>
      <c r="G100" s="147" t="s">
        <v>88</v>
      </c>
      <c r="H100" s="148">
        <v>45383</v>
      </c>
      <c r="I100" s="144" t="s">
        <v>22</v>
      </c>
      <c r="J100" s="164" t="s">
        <v>189</v>
      </c>
      <c r="K100" s="169">
        <v>1890</v>
      </c>
      <c r="L100" s="166">
        <v>1134</v>
      </c>
      <c r="M100" s="167">
        <v>756</v>
      </c>
      <c r="N100" s="166">
        <v>1890</v>
      </c>
      <c r="O100" s="166">
        <v>5090.58</v>
      </c>
      <c r="P100" s="170">
        <v>407.25</v>
      </c>
      <c r="Q100" s="168">
        <v>15.27</v>
      </c>
      <c r="R100" s="168">
        <v>87.27</v>
      </c>
      <c r="S100" s="179"/>
      <c r="T100" s="168">
        <v>509.79</v>
      </c>
      <c r="U100" s="166">
        <v>624.21</v>
      </c>
      <c r="V100" s="167">
        <v>756</v>
      </c>
      <c r="W100" s="166">
        <v>1380.21</v>
      </c>
      <c r="X100" s="180"/>
    </row>
    <row r="101" s="121" customFormat="1" spans="1:24">
      <c r="A101" s="144">
        <v>12</v>
      </c>
      <c r="B101" s="145" t="s">
        <v>190</v>
      </c>
      <c r="C101" s="146" t="s">
        <v>70</v>
      </c>
      <c r="D101" s="146">
        <v>31</v>
      </c>
      <c r="E101" s="147" t="s">
        <v>71</v>
      </c>
      <c r="F101" s="147" t="s">
        <v>71</v>
      </c>
      <c r="G101" s="147" t="s">
        <v>88</v>
      </c>
      <c r="H101" s="148">
        <v>45413</v>
      </c>
      <c r="I101" s="144" t="s">
        <v>22</v>
      </c>
      <c r="J101" s="164" t="s">
        <v>189</v>
      </c>
      <c r="K101" s="169">
        <v>1890</v>
      </c>
      <c r="L101" s="166">
        <v>1134</v>
      </c>
      <c r="M101" s="167">
        <v>756</v>
      </c>
      <c r="N101" s="166">
        <v>1890</v>
      </c>
      <c r="O101" s="166">
        <v>5090.58</v>
      </c>
      <c r="P101" s="170">
        <v>407.25</v>
      </c>
      <c r="Q101" s="168">
        <v>15.27</v>
      </c>
      <c r="R101" s="168">
        <v>87.27</v>
      </c>
      <c r="S101" s="179"/>
      <c r="T101" s="168">
        <v>509.79</v>
      </c>
      <c r="U101" s="166">
        <v>624.21</v>
      </c>
      <c r="V101" s="167">
        <v>756</v>
      </c>
      <c r="W101" s="166">
        <v>1380.21</v>
      </c>
      <c r="X101" s="180"/>
    </row>
    <row r="102" s="121" customFormat="1" spans="1:24">
      <c r="A102" s="144">
        <v>13</v>
      </c>
      <c r="B102" s="145" t="s">
        <v>191</v>
      </c>
      <c r="C102" s="146" t="s">
        <v>75</v>
      </c>
      <c r="D102" s="146">
        <v>28</v>
      </c>
      <c r="E102" s="147" t="s">
        <v>71</v>
      </c>
      <c r="F102" s="147" t="s">
        <v>71</v>
      </c>
      <c r="G102" s="147" t="s">
        <v>88</v>
      </c>
      <c r="H102" s="148">
        <v>45413</v>
      </c>
      <c r="I102" s="144" t="s">
        <v>22</v>
      </c>
      <c r="J102" s="164" t="s">
        <v>189</v>
      </c>
      <c r="K102" s="169">
        <v>1890</v>
      </c>
      <c r="L102" s="166">
        <v>1134</v>
      </c>
      <c r="M102" s="167">
        <v>756</v>
      </c>
      <c r="N102" s="166">
        <v>1890</v>
      </c>
      <c r="O102" s="166">
        <v>5090.58</v>
      </c>
      <c r="P102" s="170">
        <v>407.25</v>
      </c>
      <c r="Q102" s="168">
        <v>15.27</v>
      </c>
      <c r="R102" s="168">
        <v>87.27</v>
      </c>
      <c r="S102" s="179"/>
      <c r="T102" s="168">
        <v>509.79</v>
      </c>
      <c r="U102" s="166">
        <v>624.21</v>
      </c>
      <c r="V102" s="167">
        <v>756</v>
      </c>
      <c r="W102" s="166">
        <v>1380.21</v>
      </c>
      <c r="X102" s="180"/>
    </row>
    <row r="103" s="121" customFormat="1" spans="1:24">
      <c r="A103" s="144">
        <v>14</v>
      </c>
      <c r="B103" s="145" t="s">
        <v>192</v>
      </c>
      <c r="C103" s="146" t="s">
        <v>70</v>
      </c>
      <c r="D103" s="146">
        <v>36</v>
      </c>
      <c r="E103" s="147" t="s">
        <v>71</v>
      </c>
      <c r="F103" s="147" t="s">
        <v>71</v>
      </c>
      <c r="G103" s="147" t="s">
        <v>88</v>
      </c>
      <c r="H103" s="148">
        <v>45505</v>
      </c>
      <c r="I103" s="144" t="s">
        <v>22</v>
      </c>
      <c r="J103" s="164" t="s">
        <v>189</v>
      </c>
      <c r="K103" s="169">
        <v>1890</v>
      </c>
      <c r="L103" s="166">
        <v>1134</v>
      </c>
      <c r="M103" s="167">
        <v>756</v>
      </c>
      <c r="N103" s="166">
        <v>1890</v>
      </c>
      <c r="O103" s="166">
        <v>5090.58</v>
      </c>
      <c r="P103" s="170">
        <v>407.25</v>
      </c>
      <c r="Q103" s="168">
        <v>15.27</v>
      </c>
      <c r="R103" s="168">
        <v>87.27</v>
      </c>
      <c r="S103" s="179"/>
      <c r="T103" s="168">
        <v>509.79</v>
      </c>
      <c r="U103" s="166">
        <v>624.21</v>
      </c>
      <c r="V103" s="167">
        <v>756</v>
      </c>
      <c r="W103" s="166">
        <v>1380.21</v>
      </c>
      <c r="X103" s="180"/>
    </row>
    <row r="104" s="121" customFormat="1" spans="1:24">
      <c r="A104" s="144">
        <v>15</v>
      </c>
      <c r="B104" s="145" t="s">
        <v>193</v>
      </c>
      <c r="C104" s="146" t="s">
        <v>70</v>
      </c>
      <c r="D104" s="146">
        <v>30</v>
      </c>
      <c r="E104" s="147" t="s">
        <v>71</v>
      </c>
      <c r="F104" s="147" t="s">
        <v>71</v>
      </c>
      <c r="G104" s="147" t="s">
        <v>88</v>
      </c>
      <c r="H104" s="148">
        <v>45536</v>
      </c>
      <c r="I104" s="144" t="s">
        <v>22</v>
      </c>
      <c r="J104" s="164" t="s">
        <v>189</v>
      </c>
      <c r="K104" s="169">
        <v>1890</v>
      </c>
      <c r="L104" s="166">
        <v>1134</v>
      </c>
      <c r="M104" s="167">
        <v>756</v>
      </c>
      <c r="N104" s="166">
        <v>1890</v>
      </c>
      <c r="O104" s="166">
        <v>5090.58</v>
      </c>
      <c r="P104" s="170">
        <v>407.25</v>
      </c>
      <c r="Q104" s="168">
        <v>15.27</v>
      </c>
      <c r="R104" s="168">
        <v>87.27</v>
      </c>
      <c r="S104" s="179"/>
      <c r="T104" s="168">
        <v>509.79</v>
      </c>
      <c r="U104" s="166">
        <v>624.21</v>
      </c>
      <c r="V104" s="167">
        <v>756</v>
      </c>
      <c r="W104" s="166">
        <v>1380.21</v>
      </c>
      <c r="X104" s="180"/>
    </row>
    <row r="105" s="121" customFormat="1" spans="1:24">
      <c r="A105" s="144">
        <v>16</v>
      </c>
      <c r="B105" s="145" t="s">
        <v>194</v>
      </c>
      <c r="C105" s="146" t="s">
        <v>75</v>
      </c>
      <c r="D105" s="146">
        <v>49</v>
      </c>
      <c r="E105" s="147" t="s">
        <v>71</v>
      </c>
      <c r="F105" s="147" t="s">
        <v>71</v>
      </c>
      <c r="G105" s="147" t="s">
        <v>88</v>
      </c>
      <c r="H105" s="148">
        <v>45566</v>
      </c>
      <c r="I105" s="144" t="s">
        <v>22</v>
      </c>
      <c r="J105" s="164" t="s">
        <v>195</v>
      </c>
      <c r="K105" s="169">
        <v>1890</v>
      </c>
      <c r="L105" s="166">
        <v>1134</v>
      </c>
      <c r="M105" s="167">
        <v>756</v>
      </c>
      <c r="N105" s="166">
        <v>1890</v>
      </c>
      <c r="O105" s="166">
        <v>5090.58</v>
      </c>
      <c r="P105" s="170">
        <v>407.25</v>
      </c>
      <c r="Q105" s="168">
        <v>15.27</v>
      </c>
      <c r="R105" s="168">
        <v>87.27</v>
      </c>
      <c r="S105" s="179"/>
      <c r="T105" s="168">
        <v>509.79</v>
      </c>
      <c r="U105" s="166">
        <v>624.21</v>
      </c>
      <c r="V105" s="167">
        <v>756</v>
      </c>
      <c r="W105" s="166">
        <v>1380.21</v>
      </c>
      <c r="X105" s="180"/>
    </row>
    <row r="106" s="121" customFormat="1" spans="1:24">
      <c r="A106" s="144">
        <v>17</v>
      </c>
      <c r="B106" s="145" t="s">
        <v>196</v>
      </c>
      <c r="C106" s="146" t="s">
        <v>75</v>
      </c>
      <c r="D106" s="146">
        <v>30</v>
      </c>
      <c r="E106" s="147" t="s">
        <v>88</v>
      </c>
      <c r="F106" s="147" t="s">
        <v>88</v>
      </c>
      <c r="G106" s="147" t="s">
        <v>88</v>
      </c>
      <c r="H106" s="148">
        <v>45597</v>
      </c>
      <c r="I106" s="144" t="s">
        <v>22</v>
      </c>
      <c r="J106" s="164" t="s">
        <v>189</v>
      </c>
      <c r="K106" s="169">
        <v>1890</v>
      </c>
      <c r="L106" s="166">
        <v>1134</v>
      </c>
      <c r="M106" s="167">
        <v>756</v>
      </c>
      <c r="N106" s="166">
        <v>1890</v>
      </c>
      <c r="O106" s="166">
        <v>5090.58</v>
      </c>
      <c r="P106" s="170">
        <v>407.25</v>
      </c>
      <c r="Q106" s="168">
        <v>15.27</v>
      </c>
      <c r="R106" s="168">
        <v>87.27</v>
      </c>
      <c r="S106" s="179"/>
      <c r="T106" s="168">
        <v>509.79</v>
      </c>
      <c r="U106" s="166">
        <v>624.21</v>
      </c>
      <c r="V106" s="167">
        <v>756</v>
      </c>
      <c r="W106" s="166">
        <v>1380.21</v>
      </c>
      <c r="X106" s="180"/>
    </row>
    <row r="107" s="121" customFormat="1" spans="1:24">
      <c r="A107" s="144">
        <v>18</v>
      </c>
      <c r="B107" s="145" t="s">
        <v>197</v>
      </c>
      <c r="C107" s="146" t="s">
        <v>70</v>
      </c>
      <c r="D107" s="146">
        <v>52</v>
      </c>
      <c r="E107" s="147" t="s">
        <v>88</v>
      </c>
      <c r="F107" s="147" t="s">
        <v>88</v>
      </c>
      <c r="G107" s="147" t="s">
        <v>88</v>
      </c>
      <c r="H107" s="148">
        <v>45748</v>
      </c>
      <c r="I107" s="144" t="s">
        <v>22</v>
      </c>
      <c r="J107" s="164" t="s">
        <v>175</v>
      </c>
      <c r="K107" s="169">
        <v>1890</v>
      </c>
      <c r="L107" s="166">
        <v>1134</v>
      </c>
      <c r="M107" s="167">
        <v>756</v>
      </c>
      <c r="N107" s="166">
        <v>1890</v>
      </c>
      <c r="O107" s="166">
        <v>5090.58</v>
      </c>
      <c r="P107" s="170">
        <v>407.25</v>
      </c>
      <c r="Q107" s="168">
        <v>15.27</v>
      </c>
      <c r="R107" s="168">
        <v>87.27</v>
      </c>
      <c r="S107" s="179"/>
      <c r="T107" s="168">
        <v>509.79</v>
      </c>
      <c r="U107" s="166">
        <v>624.21</v>
      </c>
      <c r="V107" s="167">
        <v>756</v>
      </c>
      <c r="W107" s="166">
        <v>1380.21</v>
      </c>
      <c r="X107" s="180"/>
    </row>
    <row r="108" s="121" customFormat="1" spans="1:24">
      <c r="A108" s="144">
        <v>19</v>
      </c>
      <c r="B108" s="145" t="s">
        <v>198</v>
      </c>
      <c r="C108" s="146" t="s">
        <v>70</v>
      </c>
      <c r="D108" s="146">
        <v>58</v>
      </c>
      <c r="E108" s="147" t="s">
        <v>88</v>
      </c>
      <c r="F108" s="147" t="s">
        <v>88</v>
      </c>
      <c r="G108" s="147" t="s">
        <v>88</v>
      </c>
      <c r="H108" s="148">
        <v>45748</v>
      </c>
      <c r="I108" s="144" t="s">
        <v>22</v>
      </c>
      <c r="J108" s="164" t="s">
        <v>175</v>
      </c>
      <c r="K108" s="169">
        <v>1890</v>
      </c>
      <c r="L108" s="166">
        <v>1134</v>
      </c>
      <c r="M108" s="167">
        <v>756</v>
      </c>
      <c r="N108" s="166">
        <v>1890</v>
      </c>
      <c r="O108" s="166">
        <v>5090.58</v>
      </c>
      <c r="P108" s="170">
        <v>407.25</v>
      </c>
      <c r="Q108" s="168">
        <v>15.27</v>
      </c>
      <c r="R108" s="168">
        <v>87.27</v>
      </c>
      <c r="S108" s="179"/>
      <c r="T108" s="168">
        <v>509.79</v>
      </c>
      <c r="U108" s="166">
        <v>624.21</v>
      </c>
      <c r="V108" s="167">
        <v>756</v>
      </c>
      <c r="W108" s="166">
        <v>1380.21</v>
      </c>
      <c r="X108" s="180"/>
    </row>
    <row r="109" s="121" customFormat="1" spans="1:24">
      <c r="A109" s="144">
        <v>1</v>
      </c>
      <c r="B109" s="145" t="s">
        <v>199</v>
      </c>
      <c r="C109" s="146" t="s">
        <v>70</v>
      </c>
      <c r="D109" s="146">
        <v>58</v>
      </c>
      <c r="E109" s="147"/>
      <c r="F109" s="147"/>
      <c r="G109" s="147"/>
      <c r="H109" s="148"/>
      <c r="I109" s="148" t="s">
        <v>23</v>
      </c>
      <c r="J109" s="144" t="s">
        <v>72</v>
      </c>
      <c r="K109" s="164">
        <v>1890</v>
      </c>
      <c r="L109" s="166">
        <v>1134</v>
      </c>
      <c r="M109" s="167">
        <v>756</v>
      </c>
      <c r="N109" s="167">
        <v>1890</v>
      </c>
      <c r="O109" s="166">
        <v>5090.58</v>
      </c>
      <c r="P109" s="166">
        <v>407.25</v>
      </c>
      <c r="Q109" s="170">
        <v>15.27</v>
      </c>
      <c r="R109" s="168">
        <v>87.27</v>
      </c>
      <c r="S109" s="168"/>
      <c r="T109" s="168">
        <v>509.79</v>
      </c>
      <c r="U109" s="166">
        <v>624.21</v>
      </c>
      <c r="V109" s="167">
        <v>756</v>
      </c>
      <c r="W109" s="166">
        <v>1380.21</v>
      </c>
      <c r="X109" s="180"/>
    </row>
    <row r="110" s="121" customFormat="1" spans="1:24">
      <c r="A110" s="144">
        <v>2</v>
      </c>
      <c r="B110" s="145" t="s">
        <v>200</v>
      </c>
      <c r="C110" s="146" t="s">
        <v>70</v>
      </c>
      <c r="D110" s="146">
        <v>57</v>
      </c>
      <c r="E110" s="147"/>
      <c r="F110" s="147"/>
      <c r="G110" s="147"/>
      <c r="H110" s="148"/>
      <c r="I110" s="148" t="s">
        <v>23</v>
      </c>
      <c r="J110" s="144" t="s">
        <v>72</v>
      </c>
      <c r="K110" s="164">
        <v>1890</v>
      </c>
      <c r="L110" s="166">
        <v>1134</v>
      </c>
      <c r="M110" s="167">
        <v>756</v>
      </c>
      <c r="N110" s="167">
        <v>1890</v>
      </c>
      <c r="O110" s="166">
        <v>5090.58</v>
      </c>
      <c r="P110" s="166">
        <v>407.25</v>
      </c>
      <c r="Q110" s="170">
        <v>15.27</v>
      </c>
      <c r="R110" s="168">
        <v>87.27</v>
      </c>
      <c r="S110" s="168"/>
      <c r="T110" s="168">
        <v>509.79</v>
      </c>
      <c r="U110" s="166">
        <v>624.21</v>
      </c>
      <c r="V110" s="167">
        <v>756</v>
      </c>
      <c r="W110" s="166">
        <v>1380.21</v>
      </c>
      <c r="X110" s="180"/>
    </row>
    <row r="111" s="121" customFormat="1" spans="1:24">
      <c r="A111" s="144">
        <v>3</v>
      </c>
      <c r="B111" s="145" t="s">
        <v>201</v>
      </c>
      <c r="C111" s="146" t="s">
        <v>75</v>
      </c>
      <c r="D111" s="146">
        <v>44</v>
      </c>
      <c r="E111" s="147"/>
      <c r="F111" s="147"/>
      <c r="G111" s="147"/>
      <c r="H111" s="148"/>
      <c r="I111" s="148" t="s">
        <v>23</v>
      </c>
      <c r="J111" s="144" t="s">
        <v>202</v>
      </c>
      <c r="K111" s="164">
        <v>1890</v>
      </c>
      <c r="L111" s="166">
        <v>1134</v>
      </c>
      <c r="M111" s="167">
        <v>756</v>
      </c>
      <c r="N111" s="167">
        <v>1890</v>
      </c>
      <c r="O111" s="166">
        <v>5090.58</v>
      </c>
      <c r="P111" s="166">
        <v>407.25</v>
      </c>
      <c r="Q111" s="170">
        <v>15.27</v>
      </c>
      <c r="R111" s="168">
        <v>87.27</v>
      </c>
      <c r="S111" s="168"/>
      <c r="T111" s="168">
        <v>509.79</v>
      </c>
      <c r="U111" s="166">
        <v>624.21</v>
      </c>
      <c r="V111" s="167">
        <v>756</v>
      </c>
      <c r="W111" s="166">
        <v>1380.21</v>
      </c>
      <c r="X111" s="180"/>
    </row>
    <row r="112" s="121" customFormat="1" spans="1:24">
      <c r="A112" s="144">
        <v>4</v>
      </c>
      <c r="B112" s="145" t="s">
        <v>203</v>
      </c>
      <c r="C112" s="146" t="s">
        <v>75</v>
      </c>
      <c r="D112" s="146">
        <v>47</v>
      </c>
      <c r="E112" s="147"/>
      <c r="F112" s="147"/>
      <c r="G112" s="147"/>
      <c r="H112" s="148"/>
      <c r="I112" s="148" t="s">
        <v>23</v>
      </c>
      <c r="J112" s="144" t="s">
        <v>202</v>
      </c>
      <c r="K112" s="164">
        <v>1890</v>
      </c>
      <c r="L112" s="166">
        <v>1134</v>
      </c>
      <c r="M112" s="167">
        <v>756</v>
      </c>
      <c r="N112" s="167">
        <v>1890</v>
      </c>
      <c r="O112" s="166">
        <v>5090.58</v>
      </c>
      <c r="P112" s="166">
        <v>407.25</v>
      </c>
      <c r="Q112" s="170">
        <v>15.27</v>
      </c>
      <c r="R112" s="168">
        <v>87.27</v>
      </c>
      <c r="S112" s="168"/>
      <c r="T112" s="168">
        <v>509.79</v>
      </c>
      <c r="U112" s="166">
        <v>624.21</v>
      </c>
      <c r="V112" s="167">
        <v>756</v>
      </c>
      <c r="W112" s="166">
        <v>1380.21</v>
      </c>
      <c r="X112" s="180"/>
    </row>
    <row r="113" s="121" customFormat="1" spans="1:24">
      <c r="A113" s="144">
        <v>5</v>
      </c>
      <c r="B113" s="145" t="s">
        <v>204</v>
      </c>
      <c r="C113" s="146" t="s">
        <v>75</v>
      </c>
      <c r="D113" s="146">
        <v>32</v>
      </c>
      <c r="E113" s="147"/>
      <c r="F113" s="147"/>
      <c r="G113" s="147"/>
      <c r="H113" s="148"/>
      <c r="I113" s="148" t="s">
        <v>23</v>
      </c>
      <c r="J113" s="144" t="s">
        <v>202</v>
      </c>
      <c r="K113" s="164">
        <v>1890</v>
      </c>
      <c r="L113" s="166">
        <v>1134</v>
      </c>
      <c r="M113" s="167">
        <v>756</v>
      </c>
      <c r="N113" s="167">
        <v>1890</v>
      </c>
      <c r="O113" s="166">
        <v>5090.58</v>
      </c>
      <c r="P113" s="166">
        <v>407.25</v>
      </c>
      <c r="Q113" s="170">
        <v>15.27</v>
      </c>
      <c r="R113" s="168">
        <v>87.27</v>
      </c>
      <c r="S113" s="168"/>
      <c r="T113" s="168">
        <v>509.79</v>
      </c>
      <c r="U113" s="166">
        <v>624.21</v>
      </c>
      <c r="V113" s="167">
        <v>756</v>
      </c>
      <c r="W113" s="166">
        <v>1380.21</v>
      </c>
      <c r="X113" s="180"/>
    </row>
    <row r="114" s="121" customFormat="1" spans="1:24">
      <c r="A114" s="144">
        <v>6</v>
      </c>
      <c r="B114" s="145" t="s">
        <v>205</v>
      </c>
      <c r="C114" s="146" t="s">
        <v>70</v>
      </c>
      <c r="D114" s="146">
        <v>41</v>
      </c>
      <c r="E114" s="147"/>
      <c r="F114" s="147"/>
      <c r="G114" s="147"/>
      <c r="H114" s="148"/>
      <c r="I114" s="148" t="s">
        <v>23</v>
      </c>
      <c r="J114" s="144" t="s">
        <v>206</v>
      </c>
      <c r="K114" s="164">
        <v>1890</v>
      </c>
      <c r="L114" s="166">
        <v>1134</v>
      </c>
      <c r="M114" s="167">
        <v>756</v>
      </c>
      <c r="N114" s="167">
        <v>1890</v>
      </c>
      <c r="O114" s="166">
        <v>5090.58</v>
      </c>
      <c r="P114" s="166">
        <v>407.25</v>
      </c>
      <c r="Q114" s="170">
        <v>15.27</v>
      </c>
      <c r="R114" s="168">
        <v>87.27</v>
      </c>
      <c r="S114" s="168"/>
      <c r="T114" s="168">
        <v>509.79</v>
      </c>
      <c r="U114" s="166">
        <v>624.21</v>
      </c>
      <c r="V114" s="167">
        <v>756</v>
      </c>
      <c r="W114" s="166">
        <v>1380.21</v>
      </c>
      <c r="X114" s="180"/>
    </row>
    <row r="115" s="121" customFormat="1" spans="1:24">
      <c r="A115" s="144">
        <v>7</v>
      </c>
      <c r="B115" s="145" t="s">
        <v>207</v>
      </c>
      <c r="C115" s="146" t="s">
        <v>75</v>
      </c>
      <c r="D115" s="146">
        <v>53</v>
      </c>
      <c r="E115" s="147"/>
      <c r="F115" s="147"/>
      <c r="G115" s="147"/>
      <c r="H115" s="148"/>
      <c r="I115" s="148" t="s">
        <v>23</v>
      </c>
      <c r="J115" s="144" t="s">
        <v>72</v>
      </c>
      <c r="K115" s="164">
        <v>1890</v>
      </c>
      <c r="L115" s="166">
        <v>1134</v>
      </c>
      <c r="M115" s="167">
        <v>756</v>
      </c>
      <c r="N115" s="167">
        <v>1890</v>
      </c>
      <c r="O115" s="166">
        <v>5090.58</v>
      </c>
      <c r="P115" s="166">
        <v>407.25</v>
      </c>
      <c r="Q115" s="170">
        <v>15.27</v>
      </c>
      <c r="R115" s="168">
        <v>87.27</v>
      </c>
      <c r="S115" s="168"/>
      <c r="T115" s="168">
        <v>509.79</v>
      </c>
      <c r="U115" s="166">
        <v>624.21</v>
      </c>
      <c r="V115" s="167">
        <v>756</v>
      </c>
      <c r="W115" s="166">
        <v>1380.21</v>
      </c>
      <c r="X115" s="180"/>
    </row>
    <row r="116" s="121" customFormat="1" spans="1:24">
      <c r="A116" s="144">
        <v>8</v>
      </c>
      <c r="B116" s="145" t="s">
        <v>208</v>
      </c>
      <c r="C116" s="146" t="s">
        <v>75</v>
      </c>
      <c r="D116" s="146">
        <v>31</v>
      </c>
      <c r="E116" s="147" t="s">
        <v>88</v>
      </c>
      <c r="F116" s="147"/>
      <c r="G116" s="147"/>
      <c r="H116" s="148"/>
      <c r="I116" s="148" t="s">
        <v>23</v>
      </c>
      <c r="J116" s="144" t="s">
        <v>72</v>
      </c>
      <c r="K116" s="164">
        <v>1890</v>
      </c>
      <c r="L116" s="166">
        <v>1134</v>
      </c>
      <c r="M116" s="167">
        <v>756</v>
      </c>
      <c r="N116" s="167">
        <v>1890</v>
      </c>
      <c r="O116" s="166">
        <v>5090.58</v>
      </c>
      <c r="P116" s="166">
        <v>407.25</v>
      </c>
      <c r="Q116" s="170">
        <v>15.27</v>
      </c>
      <c r="R116" s="168">
        <v>87.27</v>
      </c>
      <c r="S116" s="168"/>
      <c r="T116" s="168">
        <v>509.79</v>
      </c>
      <c r="U116" s="166">
        <v>624.21</v>
      </c>
      <c r="V116" s="167">
        <v>756</v>
      </c>
      <c r="W116" s="166">
        <v>1380.21</v>
      </c>
      <c r="X116" s="180"/>
    </row>
    <row r="117" s="121" customFormat="1" spans="1:24">
      <c r="A117" s="144">
        <v>9</v>
      </c>
      <c r="B117" s="145" t="s">
        <v>209</v>
      </c>
      <c r="C117" s="146" t="s">
        <v>70</v>
      </c>
      <c r="D117" s="146">
        <v>51</v>
      </c>
      <c r="E117" s="147" t="s">
        <v>71</v>
      </c>
      <c r="F117" s="147"/>
      <c r="G117" s="147"/>
      <c r="H117" s="148"/>
      <c r="I117" s="148" t="s">
        <v>23</v>
      </c>
      <c r="J117" s="144" t="s">
        <v>210</v>
      </c>
      <c r="K117" s="164">
        <v>1890</v>
      </c>
      <c r="L117" s="166">
        <v>1134</v>
      </c>
      <c r="M117" s="167">
        <v>756</v>
      </c>
      <c r="N117" s="167">
        <v>1890</v>
      </c>
      <c r="O117" s="166">
        <v>5090.58</v>
      </c>
      <c r="P117" s="166">
        <v>407.25</v>
      </c>
      <c r="Q117" s="170">
        <v>15.27</v>
      </c>
      <c r="R117" s="168">
        <v>87.27</v>
      </c>
      <c r="S117" s="168"/>
      <c r="T117" s="168">
        <v>509.79</v>
      </c>
      <c r="U117" s="166">
        <v>624.21</v>
      </c>
      <c r="V117" s="167">
        <v>756</v>
      </c>
      <c r="W117" s="166">
        <v>1380.21</v>
      </c>
      <c r="X117" s="180"/>
    </row>
    <row r="118" s="121" customFormat="1" spans="1:24">
      <c r="A118" s="144">
        <v>10</v>
      </c>
      <c r="B118" s="145" t="s">
        <v>211</v>
      </c>
      <c r="C118" s="146" t="s">
        <v>70</v>
      </c>
      <c r="D118" s="146">
        <v>40</v>
      </c>
      <c r="E118" s="147" t="s">
        <v>88</v>
      </c>
      <c r="F118" s="147"/>
      <c r="G118" s="147"/>
      <c r="H118" s="148"/>
      <c r="I118" s="148" t="s">
        <v>23</v>
      </c>
      <c r="J118" s="144" t="s">
        <v>212</v>
      </c>
      <c r="K118" s="164">
        <v>1890</v>
      </c>
      <c r="L118" s="166">
        <v>1134</v>
      </c>
      <c r="M118" s="167">
        <v>756</v>
      </c>
      <c r="N118" s="167">
        <v>1890</v>
      </c>
      <c r="O118" s="166">
        <v>5090.58</v>
      </c>
      <c r="P118" s="166">
        <v>407.25</v>
      </c>
      <c r="Q118" s="170">
        <v>15.27</v>
      </c>
      <c r="R118" s="168">
        <v>87.27</v>
      </c>
      <c r="S118" s="168"/>
      <c r="T118" s="168">
        <v>509.79</v>
      </c>
      <c r="U118" s="166">
        <v>624.21</v>
      </c>
      <c r="V118" s="167">
        <v>756</v>
      </c>
      <c r="W118" s="166">
        <v>1380.21</v>
      </c>
      <c r="X118" s="180"/>
    </row>
    <row r="119" s="121" customFormat="1" spans="1:24">
      <c r="A119" s="144">
        <v>11</v>
      </c>
      <c r="B119" s="145" t="s">
        <v>213</v>
      </c>
      <c r="C119" s="146" t="s">
        <v>70</v>
      </c>
      <c r="D119" s="146">
        <v>58</v>
      </c>
      <c r="E119" s="147" t="s">
        <v>88</v>
      </c>
      <c r="F119" s="147"/>
      <c r="G119" s="147"/>
      <c r="H119" s="148"/>
      <c r="I119" s="148" t="s">
        <v>23</v>
      </c>
      <c r="J119" s="144" t="s">
        <v>72</v>
      </c>
      <c r="K119" s="164">
        <v>1890</v>
      </c>
      <c r="L119" s="166">
        <v>1134</v>
      </c>
      <c r="M119" s="167">
        <v>756</v>
      </c>
      <c r="N119" s="167">
        <v>1890</v>
      </c>
      <c r="O119" s="166">
        <v>5090.58</v>
      </c>
      <c r="P119" s="166">
        <v>407.25</v>
      </c>
      <c r="Q119" s="170">
        <v>15.27</v>
      </c>
      <c r="R119" s="168">
        <v>87.27</v>
      </c>
      <c r="S119" s="168">
        <v>50</v>
      </c>
      <c r="T119" s="168">
        <v>559.79</v>
      </c>
      <c r="U119" s="166">
        <v>574.21</v>
      </c>
      <c r="V119" s="167">
        <v>756</v>
      </c>
      <c r="W119" s="166">
        <v>1330.21</v>
      </c>
      <c r="X119" s="181" t="s">
        <v>214</v>
      </c>
    </row>
    <row r="120" s="121" customFormat="1" spans="1:24">
      <c r="A120" s="144">
        <v>12</v>
      </c>
      <c r="B120" s="145" t="s">
        <v>215</v>
      </c>
      <c r="C120" s="146" t="s">
        <v>70</v>
      </c>
      <c r="D120" s="146">
        <v>37</v>
      </c>
      <c r="E120" s="147" t="s">
        <v>88</v>
      </c>
      <c r="F120" s="147"/>
      <c r="G120" s="147"/>
      <c r="H120" s="148"/>
      <c r="I120" s="148" t="s">
        <v>23</v>
      </c>
      <c r="J120" s="144" t="s">
        <v>72</v>
      </c>
      <c r="K120" s="164">
        <v>1890</v>
      </c>
      <c r="L120" s="166">
        <v>1134</v>
      </c>
      <c r="M120" s="167">
        <v>756</v>
      </c>
      <c r="N120" s="167">
        <v>1890</v>
      </c>
      <c r="O120" s="166">
        <v>5090.58</v>
      </c>
      <c r="P120" s="166">
        <v>407.25</v>
      </c>
      <c r="Q120" s="170">
        <v>15.27</v>
      </c>
      <c r="R120" s="168">
        <v>87.27</v>
      </c>
      <c r="S120" s="168">
        <v>50</v>
      </c>
      <c r="T120" s="168">
        <v>559.79</v>
      </c>
      <c r="U120" s="166">
        <v>574.21</v>
      </c>
      <c r="V120" s="167">
        <v>756</v>
      </c>
      <c r="W120" s="166">
        <v>1330.21</v>
      </c>
      <c r="X120" s="181" t="s">
        <v>214</v>
      </c>
    </row>
    <row r="121" s="121" customFormat="1" ht="24" spans="1:24">
      <c r="A121" s="144">
        <v>1</v>
      </c>
      <c r="B121" s="145" t="s">
        <v>216</v>
      </c>
      <c r="C121" s="146" t="s">
        <v>75</v>
      </c>
      <c r="D121" s="146">
        <v>47</v>
      </c>
      <c r="E121" s="147" t="s">
        <v>88</v>
      </c>
      <c r="F121" s="147" t="s">
        <v>88</v>
      </c>
      <c r="G121" s="147" t="s">
        <v>88</v>
      </c>
      <c r="H121" s="148">
        <v>44958</v>
      </c>
      <c r="I121" s="144" t="s">
        <v>24</v>
      </c>
      <c r="J121" s="164" t="s">
        <v>217</v>
      </c>
      <c r="K121" s="169">
        <v>1890</v>
      </c>
      <c r="L121" s="166">
        <v>1134</v>
      </c>
      <c r="M121" s="167">
        <v>756</v>
      </c>
      <c r="N121" s="166">
        <v>1890</v>
      </c>
      <c r="O121" s="166">
        <v>5090.58</v>
      </c>
      <c r="P121" s="170">
        <v>407.25</v>
      </c>
      <c r="Q121" s="168">
        <v>15.27</v>
      </c>
      <c r="R121" s="168">
        <v>87.27</v>
      </c>
      <c r="S121" s="179"/>
      <c r="T121" s="168">
        <v>509.79</v>
      </c>
      <c r="U121" s="166">
        <v>624.21</v>
      </c>
      <c r="V121" s="167">
        <v>756</v>
      </c>
      <c r="W121" s="166">
        <v>1380.21</v>
      </c>
      <c r="X121" s="180"/>
    </row>
    <row r="122" s="121" customFormat="1" ht="24" spans="1:24">
      <c r="A122" s="144">
        <v>2</v>
      </c>
      <c r="B122" s="145" t="s">
        <v>218</v>
      </c>
      <c r="C122" s="146" t="s">
        <v>75</v>
      </c>
      <c r="D122" s="146">
        <v>28</v>
      </c>
      <c r="E122" s="147" t="s">
        <v>71</v>
      </c>
      <c r="F122" s="147" t="s">
        <v>88</v>
      </c>
      <c r="G122" s="147" t="s">
        <v>88</v>
      </c>
      <c r="H122" s="148">
        <v>44958</v>
      </c>
      <c r="I122" s="144" t="s">
        <v>24</v>
      </c>
      <c r="J122" s="164" t="s">
        <v>217</v>
      </c>
      <c r="K122" s="169">
        <v>1890</v>
      </c>
      <c r="L122" s="166">
        <v>1134</v>
      </c>
      <c r="M122" s="167">
        <v>756</v>
      </c>
      <c r="N122" s="166">
        <v>1890</v>
      </c>
      <c r="O122" s="166">
        <v>5090.58</v>
      </c>
      <c r="P122" s="170">
        <v>407.25</v>
      </c>
      <c r="Q122" s="168">
        <v>15.27</v>
      </c>
      <c r="R122" s="168">
        <v>87.27</v>
      </c>
      <c r="S122" s="179"/>
      <c r="T122" s="168">
        <v>509.79</v>
      </c>
      <c r="U122" s="166">
        <v>624.21</v>
      </c>
      <c r="V122" s="167">
        <v>756</v>
      </c>
      <c r="W122" s="166">
        <v>1380.21</v>
      </c>
      <c r="X122" s="180"/>
    </row>
    <row r="123" s="121" customFormat="1" ht="24" spans="1:24">
      <c r="A123" s="144">
        <v>3</v>
      </c>
      <c r="B123" s="145" t="s">
        <v>219</v>
      </c>
      <c r="C123" s="146" t="s">
        <v>70</v>
      </c>
      <c r="D123" s="146">
        <v>54</v>
      </c>
      <c r="E123" s="147" t="s">
        <v>71</v>
      </c>
      <c r="F123" s="147" t="s">
        <v>71</v>
      </c>
      <c r="G123" s="147" t="s">
        <v>88</v>
      </c>
      <c r="H123" s="148">
        <v>45444</v>
      </c>
      <c r="I123" s="144" t="s">
        <v>24</v>
      </c>
      <c r="J123" s="164" t="s">
        <v>217</v>
      </c>
      <c r="K123" s="169">
        <v>1890</v>
      </c>
      <c r="L123" s="166">
        <v>1134</v>
      </c>
      <c r="M123" s="167">
        <v>756</v>
      </c>
      <c r="N123" s="166">
        <v>1890</v>
      </c>
      <c r="O123" s="166">
        <v>5090.58</v>
      </c>
      <c r="P123" s="170">
        <v>407.25</v>
      </c>
      <c r="Q123" s="168">
        <v>15.27</v>
      </c>
      <c r="R123" s="168">
        <v>87.27</v>
      </c>
      <c r="S123" s="179"/>
      <c r="T123" s="168">
        <v>509.79</v>
      </c>
      <c r="U123" s="166">
        <v>624.21</v>
      </c>
      <c r="V123" s="167">
        <v>756</v>
      </c>
      <c r="W123" s="166">
        <v>1380.21</v>
      </c>
      <c r="X123" s="180"/>
    </row>
    <row r="124" s="121" customFormat="1" ht="24" spans="1:24">
      <c r="A124" s="144">
        <v>4</v>
      </c>
      <c r="B124" s="145" t="s">
        <v>220</v>
      </c>
      <c r="C124" s="146" t="s">
        <v>75</v>
      </c>
      <c r="D124" s="146">
        <v>54</v>
      </c>
      <c r="E124" s="147" t="s">
        <v>71</v>
      </c>
      <c r="F124" s="147" t="s">
        <v>71</v>
      </c>
      <c r="G124" s="147" t="s">
        <v>88</v>
      </c>
      <c r="H124" s="148">
        <v>45444</v>
      </c>
      <c r="I124" s="144" t="s">
        <v>24</v>
      </c>
      <c r="J124" s="164" t="s">
        <v>217</v>
      </c>
      <c r="K124" s="169">
        <v>1890</v>
      </c>
      <c r="L124" s="166">
        <v>1134</v>
      </c>
      <c r="M124" s="167">
        <v>756</v>
      </c>
      <c r="N124" s="166">
        <v>1890</v>
      </c>
      <c r="O124" s="166">
        <v>5090.58</v>
      </c>
      <c r="P124" s="170">
        <v>407.25</v>
      </c>
      <c r="Q124" s="168">
        <v>15.27</v>
      </c>
      <c r="R124" s="168">
        <v>87.27</v>
      </c>
      <c r="S124" s="179"/>
      <c r="T124" s="168">
        <v>509.79</v>
      </c>
      <c r="U124" s="166">
        <v>624.21</v>
      </c>
      <c r="V124" s="167">
        <v>756</v>
      </c>
      <c r="W124" s="166">
        <v>1380.21</v>
      </c>
      <c r="X124" s="180"/>
    </row>
    <row r="125" s="121" customFormat="1" ht="24" spans="1:24">
      <c r="A125" s="144">
        <v>5</v>
      </c>
      <c r="B125" s="145" t="s">
        <v>221</v>
      </c>
      <c r="C125" s="146" t="s">
        <v>75</v>
      </c>
      <c r="D125" s="146">
        <v>48</v>
      </c>
      <c r="E125" s="147" t="s">
        <v>71</v>
      </c>
      <c r="F125" s="147" t="s">
        <v>71</v>
      </c>
      <c r="G125" s="147" t="s">
        <v>88</v>
      </c>
      <c r="H125" s="148">
        <v>45170</v>
      </c>
      <c r="I125" s="144" t="s">
        <v>24</v>
      </c>
      <c r="J125" s="164" t="s">
        <v>217</v>
      </c>
      <c r="K125" s="169">
        <v>1890</v>
      </c>
      <c r="L125" s="166">
        <v>1134</v>
      </c>
      <c r="M125" s="167">
        <v>756</v>
      </c>
      <c r="N125" s="166">
        <v>1890</v>
      </c>
      <c r="O125" s="166">
        <v>5090.58</v>
      </c>
      <c r="P125" s="170">
        <v>407.25</v>
      </c>
      <c r="Q125" s="168">
        <v>15.27</v>
      </c>
      <c r="R125" s="168">
        <v>87.27</v>
      </c>
      <c r="S125" s="179"/>
      <c r="T125" s="168">
        <v>509.79</v>
      </c>
      <c r="U125" s="166">
        <v>624.21</v>
      </c>
      <c r="V125" s="167">
        <v>756</v>
      </c>
      <c r="W125" s="166">
        <v>1380.21</v>
      </c>
      <c r="X125" s="180"/>
    </row>
    <row r="126" s="121" customFormat="1" ht="24" spans="1:24">
      <c r="A126" s="144">
        <v>6</v>
      </c>
      <c r="B126" s="145" t="s">
        <v>222</v>
      </c>
      <c r="C126" s="146" t="s">
        <v>75</v>
      </c>
      <c r="D126" s="146">
        <v>32</v>
      </c>
      <c r="E126" s="147" t="s">
        <v>88</v>
      </c>
      <c r="F126" s="147" t="s">
        <v>88</v>
      </c>
      <c r="G126" s="147" t="s">
        <v>88</v>
      </c>
      <c r="H126" s="148">
        <v>44986</v>
      </c>
      <c r="I126" s="144" t="s">
        <v>24</v>
      </c>
      <c r="J126" s="164" t="s">
        <v>217</v>
      </c>
      <c r="K126" s="169">
        <v>1890</v>
      </c>
      <c r="L126" s="166">
        <v>1134</v>
      </c>
      <c r="M126" s="167">
        <v>756</v>
      </c>
      <c r="N126" s="166">
        <v>1890</v>
      </c>
      <c r="O126" s="166">
        <v>5090.58</v>
      </c>
      <c r="P126" s="170">
        <v>407.25</v>
      </c>
      <c r="Q126" s="168">
        <v>15.27</v>
      </c>
      <c r="R126" s="168">
        <v>87.27</v>
      </c>
      <c r="S126" s="179"/>
      <c r="T126" s="168">
        <v>509.79</v>
      </c>
      <c r="U126" s="166">
        <v>624.21</v>
      </c>
      <c r="V126" s="167">
        <v>756</v>
      </c>
      <c r="W126" s="166">
        <v>1380.21</v>
      </c>
      <c r="X126" s="180"/>
    </row>
    <row r="127" s="121" customFormat="1" ht="24" spans="1:24">
      <c r="A127" s="144">
        <v>7</v>
      </c>
      <c r="B127" s="145" t="s">
        <v>223</v>
      </c>
      <c r="C127" s="146" t="s">
        <v>75</v>
      </c>
      <c r="D127" s="146">
        <v>52</v>
      </c>
      <c r="E127" s="147" t="s">
        <v>71</v>
      </c>
      <c r="F127" s="147" t="s">
        <v>71</v>
      </c>
      <c r="G127" s="147" t="s">
        <v>88</v>
      </c>
      <c r="H127" s="148">
        <v>45139</v>
      </c>
      <c r="I127" s="144" t="s">
        <v>24</v>
      </c>
      <c r="J127" s="164" t="s">
        <v>217</v>
      </c>
      <c r="K127" s="169">
        <v>1890</v>
      </c>
      <c r="L127" s="166">
        <v>1134</v>
      </c>
      <c r="M127" s="167">
        <v>756</v>
      </c>
      <c r="N127" s="166">
        <v>1890</v>
      </c>
      <c r="O127" s="166">
        <v>5090.58</v>
      </c>
      <c r="P127" s="170">
        <v>407.25</v>
      </c>
      <c r="Q127" s="168">
        <v>15.27</v>
      </c>
      <c r="R127" s="168">
        <v>87.27</v>
      </c>
      <c r="S127" s="179"/>
      <c r="T127" s="168">
        <v>509.79</v>
      </c>
      <c r="U127" s="166">
        <v>624.21</v>
      </c>
      <c r="V127" s="167">
        <v>756</v>
      </c>
      <c r="W127" s="166">
        <v>1380.21</v>
      </c>
      <c r="X127" s="180"/>
    </row>
    <row r="128" s="121" customFormat="1" ht="24" spans="1:24">
      <c r="A128" s="144">
        <v>8</v>
      </c>
      <c r="B128" s="145" t="s">
        <v>224</v>
      </c>
      <c r="C128" s="146" t="s">
        <v>75</v>
      </c>
      <c r="D128" s="146">
        <v>46</v>
      </c>
      <c r="E128" s="147" t="s">
        <v>71</v>
      </c>
      <c r="F128" s="147" t="s">
        <v>71</v>
      </c>
      <c r="G128" s="147" t="s">
        <v>88</v>
      </c>
      <c r="H128" s="148">
        <v>45139</v>
      </c>
      <c r="I128" s="144" t="s">
        <v>24</v>
      </c>
      <c r="J128" s="164" t="s">
        <v>217</v>
      </c>
      <c r="K128" s="169">
        <v>1890</v>
      </c>
      <c r="L128" s="166">
        <v>1134</v>
      </c>
      <c r="M128" s="167">
        <v>756</v>
      </c>
      <c r="N128" s="166">
        <v>1890</v>
      </c>
      <c r="O128" s="166">
        <v>5090.58</v>
      </c>
      <c r="P128" s="170">
        <v>407.25</v>
      </c>
      <c r="Q128" s="168">
        <v>15.27</v>
      </c>
      <c r="R128" s="168">
        <v>87.27</v>
      </c>
      <c r="S128" s="179"/>
      <c r="T128" s="168">
        <v>509.79</v>
      </c>
      <c r="U128" s="166">
        <v>624.21</v>
      </c>
      <c r="V128" s="167">
        <v>756</v>
      </c>
      <c r="W128" s="166">
        <v>1380.21</v>
      </c>
      <c r="X128" s="180"/>
    </row>
    <row r="129" s="121" customFormat="1" ht="24" spans="1:24">
      <c r="A129" s="144">
        <v>9</v>
      </c>
      <c r="B129" s="145" t="s">
        <v>225</v>
      </c>
      <c r="C129" s="146" t="s">
        <v>75</v>
      </c>
      <c r="D129" s="146">
        <v>54</v>
      </c>
      <c r="E129" s="147" t="s">
        <v>88</v>
      </c>
      <c r="F129" s="147" t="s">
        <v>88</v>
      </c>
      <c r="G129" s="147" t="s">
        <v>88</v>
      </c>
      <c r="H129" s="148">
        <v>45383</v>
      </c>
      <c r="I129" s="144" t="s">
        <v>24</v>
      </c>
      <c r="J129" s="164" t="s">
        <v>217</v>
      </c>
      <c r="K129" s="169">
        <v>1890</v>
      </c>
      <c r="L129" s="166">
        <v>1134</v>
      </c>
      <c r="M129" s="167">
        <v>756</v>
      </c>
      <c r="N129" s="166">
        <v>1890</v>
      </c>
      <c r="O129" s="166">
        <v>5090.58</v>
      </c>
      <c r="P129" s="170">
        <v>407.25</v>
      </c>
      <c r="Q129" s="168">
        <v>15.27</v>
      </c>
      <c r="R129" s="168">
        <v>87.27</v>
      </c>
      <c r="S129" s="179"/>
      <c r="T129" s="168">
        <v>509.79</v>
      </c>
      <c r="U129" s="166">
        <v>624.21</v>
      </c>
      <c r="V129" s="167">
        <v>756</v>
      </c>
      <c r="W129" s="166">
        <v>1380.21</v>
      </c>
      <c r="X129" s="180"/>
    </row>
    <row r="130" s="121" customFormat="1" ht="24" spans="1:24">
      <c r="A130" s="144">
        <v>10</v>
      </c>
      <c r="B130" s="145" t="s">
        <v>226</v>
      </c>
      <c r="C130" s="146" t="s">
        <v>75</v>
      </c>
      <c r="D130" s="146">
        <v>52</v>
      </c>
      <c r="E130" s="147" t="s">
        <v>88</v>
      </c>
      <c r="F130" s="147" t="s">
        <v>71</v>
      </c>
      <c r="G130" s="147" t="s">
        <v>88</v>
      </c>
      <c r="H130" s="148">
        <v>45748</v>
      </c>
      <c r="I130" s="144" t="s">
        <v>24</v>
      </c>
      <c r="J130" s="164" t="s">
        <v>217</v>
      </c>
      <c r="K130" s="169">
        <v>1890</v>
      </c>
      <c r="L130" s="166">
        <v>1134</v>
      </c>
      <c r="M130" s="167">
        <v>756</v>
      </c>
      <c r="N130" s="166">
        <v>1890</v>
      </c>
      <c r="O130" s="166">
        <v>5090.58</v>
      </c>
      <c r="P130" s="170">
        <v>407.25</v>
      </c>
      <c r="Q130" s="168">
        <v>15.27</v>
      </c>
      <c r="R130" s="168">
        <v>87.27</v>
      </c>
      <c r="S130" s="179"/>
      <c r="T130" s="168">
        <v>509.79</v>
      </c>
      <c r="U130" s="166">
        <v>624.21</v>
      </c>
      <c r="V130" s="167">
        <v>756</v>
      </c>
      <c r="W130" s="166">
        <v>1380.21</v>
      </c>
      <c r="X130" s="180"/>
    </row>
    <row r="131" s="121" customFormat="1" ht="24" spans="1:24">
      <c r="A131" s="144">
        <v>11</v>
      </c>
      <c r="B131" s="145" t="s">
        <v>227</v>
      </c>
      <c r="C131" s="146" t="s">
        <v>70</v>
      </c>
      <c r="D131" s="146">
        <v>24</v>
      </c>
      <c r="E131" s="147" t="s">
        <v>88</v>
      </c>
      <c r="F131" s="147" t="s">
        <v>88</v>
      </c>
      <c r="G131" s="147" t="s">
        <v>88</v>
      </c>
      <c r="H131" s="148">
        <v>45748</v>
      </c>
      <c r="I131" s="144" t="s">
        <v>24</v>
      </c>
      <c r="J131" s="164" t="s">
        <v>217</v>
      </c>
      <c r="K131" s="169">
        <v>1890</v>
      </c>
      <c r="L131" s="166">
        <v>1134</v>
      </c>
      <c r="M131" s="167">
        <v>756</v>
      </c>
      <c r="N131" s="166">
        <v>1890</v>
      </c>
      <c r="O131" s="166">
        <v>5090.58</v>
      </c>
      <c r="P131" s="170">
        <v>407.25</v>
      </c>
      <c r="Q131" s="168">
        <v>15.27</v>
      </c>
      <c r="R131" s="168">
        <v>87.27</v>
      </c>
      <c r="S131" s="179"/>
      <c r="T131" s="168">
        <v>509.79</v>
      </c>
      <c r="U131" s="166">
        <v>624.21</v>
      </c>
      <c r="V131" s="167">
        <v>756</v>
      </c>
      <c r="W131" s="166">
        <v>1380.21</v>
      </c>
      <c r="X131" s="180"/>
    </row>
    <row r="132" s="121" customFormat="1" ht="24" spans="1:24">
      <c r="A132" s="144">
        <v>12</v>
      </c>
      <c r="B132" s="145" t="s">
        <v>228</v>
      </c>
      <c r="C132" s="146" t="s">
        <v>75</v>
      </c>
      <c r="D132" s="146">
        <v>19</v>
      </c>
      <c r="E132" s="147" t="s">
        <v>88</v>
      </c>
      <c r="F132" s="147" t="s">
        <v>88</v>
      </c>
      <c r="G132" s="147" t="s">
        <v>88</v>
      </c>
      <c r="H132" s="148">
        <v>45748</v>
      </c>
      <c r="I132" s="144" t="s">
        <v>24</v>
      </c>
      <c r="J132" s="164" t="s">
        <v>217</v>
      </c>
      <c r="K132" s="169">
        <v>1890</v>
      </c>
      <c r="L132" s="166">
        <v>1134</v>
      </c>
      <c r="M132" s="167">
        <v>756</v>
      </c>
      <c r="N132" s="166">
        <v>1890</v>
      </c>
      <c r="O132" s="166">
        <v>5090.58</v>
      </c>
      <c r="P132" s="170">
        <v>407.25</v>
      </c>
      <c r="Q132" s="168">
        <v>15.27</v>
      </c>
      <c r="R132" s="168">
        <v>87.27</v>
      </c>
      <c r="S132" s="179"/>
      <c r="T132" s="168">
        <v>509.79</v>
      </c>
      <c r="U132" s="166">
        <v>624.21</v>
      </c>
      <c r="V132" s="167">
        <v>756</v>
      </c>
      <c r="W132" s="166">
        <v>1380.21</v>
      </c>
      <c r="X132" s="180"/>
    </row>
    <row r="133" s="121" customFormat="1" ht="24" spans="1:24">
      <c r="A133" s="144">
        <v>132</v>
      </c>
      <c r="B133" s="145" t="s">
        <v>229</v>
      </c>
      <c r="C133" s="146" t="s">
        <v>70</v>
      </c>
      <c r="D133" s="146">
        <v>46</v>
      </c>
      <c r="E133" s="147" t="s">
        <v>71</v>
      </c>
      <c r="F133" s="147"/>
      <c r="G133" s="147"/>
      <c r="H133" s="148">
        <v>45078</v>
      </c>
      <c r="I133" s="144" t="s">
        <v>25</v>
      </c>
      <c r="J133" s="164" t="s">
        <v>230</v>
      </c>
      <c r="K133" s="169">
        <v>1890</v>
      </c>
      <c r="L133" s="166">
        <v>1134</v>
      </c>
      <c r="M133" s="167">
        <v>756</v>
      </c>
      <c r="N133" s="166">
        <v>1890</v>
      </c>
      <c r="O133" s="166"/>
      <c r="P133" s="170">
        <v>407.25</v>
      </c>
      <c r="Q133" s="168">
        <v>15.27</v>
      </c>
      <c r="R133" s="168"/>
      <c r="S133" s="179"/>
      <c r="T133" s="168">
        <v>422.52</v>
      </c>
      <c r="U133" s="166">
        <v>711.48</v>
      </c>
      <c r="V133" s="167">
        <v>756</v>
      </c>
      <c r="W133" s="166">
        <v>1467.48</v>
      </c>
      <c r="X133" s="180"/>
    </row>
    <row r="134" s="121" customFormat="1" ht="24" spans="1:24">
      <c r="A134" s="144">
        <v>133</v>
      </c>
      <c r="B134" s="145" t="s">
        <v>231</v>
      </c>
      <c r="C134" s="146" t="s">
        <v>70</v>
      </c>
      <c r="D134" s="146">
        <v>37</v>
      </c>
      <c r="E134" s="147"/>
      <c r="F134" s="147"/>
      <c r="G134" s="147" t="s">
        <v>71</v>
      </c>
      <c r="H134" s="148">
        <v>45078</v>
      </c>
      <c r="I134" s="144" t="s">
        <v>25</v>
      </c>
      <c r="J134" s="164" t="s">
        <v>232</v>
      </c>
      <c r="K134" s="169">
        <v>1890</v>
      </c>
      <c r="L134" s="166">
        <v>1134</v>
      </c>
      <c r="M134" s="167">
        <v>756</v>
      </c>
      <c r="N134" s="166">
        <v>1890</v>
      </c>
      <c r="O134" s="166"/>
      <c r="P134" s="170">
        <v>407.25</v>
      </c>
      <c r="Q134" s="168">
        <v>15.27</v>
      </c>
      <c r="R134" s="168"/>
      <c r="S134" s="179"/>
      <c r="T134" s="168">
        <v>422.52</v>
      </c>
      <c r="U134" s="166">
        <v>711.48</v>
      </c>
      <c r="V134" s="167">
        <v>756</v>
      </c>
      <c r="W134" s="166">
        <v>1467.48</v>
      </c>
      <c r="X134" s="180"/>
    </row>
    <row r="135" s="121" customFormat="1" ht="24" spans="1:24">
      <c r="A135" s="144">
        <v>134</v>
      </c>
      <c r="B135" s="145" t="s">
        <v>233</v>
      </c>
      <c r="C135" s="146" t="s">
        <v>75</v>
      </c>
      <c r="D135" s="146">
        <v>56</v>
      </c>
      <c r="E135" s="147"/>
      <c r="F135" s="147"/>
      <c r="G135" s="147" t="s">
        <v>71</v>
      </c>
      <c r="H135" s="148">
        <v>45078</v>
      </c>
      <c r="I135" s="144" t="s">
        <v>25</v>
      </c>
      <c r="J135" s="164" t="s">
        <v>232</v>
      </c>
      <c r="K135" s="169">
        <v>1890</v>
      </c>
      <c r="L135" s="166">
        <v>1134</v>
      </c>
      <c r="M135" s="167">
        <v>756</v>
      </c>
      <c r="N135" s="166">
        <v>1890</v>
      </c>
      <c r="O135" s="166"/>
      <c r="P135" s="170">
        <v>407.25</v>
      </c>
      <c r="Q135" s="168">
        <v>15.27</v>
      </c>
      <c r="R135" s="168"/>
      <c r="S135" s="179"/>
      <c r="T135" s="168">
        <v>422.52</v>
      </c>
      <c r="U135" s="166">
        <v>711.48</v>
      </c>
      <c r="V135" s="167">
        <v>756</v>
      </c>
      <c r="W135" s="166">
        <v>1467.48</v>
      </c>
      <c r="X135" s="180"/>
    </row>
    <row r="136" s="121" customFormat="1" ht="24" spans="1:24">
      <c r="A136" s="144">
        <v>135</v>
      </c>
      <c r="B136" s="145" t="s">
        <v>234</v>
      </c>
      <c r="C136" s="146" t="s">
        <v>70</v>
      </c>
      <c r="D136" s="146">
        <v>61</v>
      </c>
      <c r="E136" s="147"/>
      <c r="F136" s="147"/>
      <c r="G136" s="147" t="s">
        <v>71</v>
      </c>
      <c r="H136" s="148">
        <v>45078</v>
      </c>
      <c r="I136" s="144" t="s">
        <v>25</v>
      </c>
      <c r="J136" s="164" t="s">
        <v>232</v>
      </c>
      <c r="K136" s="169">
        <v>1890</v>
      </c>
      <c r="L136" s="166">
        <v>1134</v>
      </c>
      <c r="M136" s="167">
        <v>756</v>
      </c>
      <c r="N136" s="166">
        <v>1890</v>
      </c>
      <c r="O136" s="166"/>
      <c r="P136" s="170">
        <v>407.25</v>
      </c>
      <c r="Q136" s="168">
        <v>15.27</v>
      </c>
      <c r="R136" s="168"/>
      <c r="S136" s="179"/>
      <c r="T136" s="168">
        <v>422.52</v>
      </c>
      <c r="U136" s="166">
        <v>711.48</v>
      </c>
      <c r="V136" s="167">
        <v>756</v>
      </c>
      <c r="W136" s="166">
        <v>1467.48</v>
      </c>
      <c r="X136" s="180"/>
    </row>
    <row r="137" s="121" customFormat="1" ht="24" spans="1:24">
      <c r="A137" s="144">
        <v>136</v>
      </c>
      <c r="B137" s="145" t="s">
        <v>235</v>
      </c>
      <c r="C137" s="146" t="s">
        <v>70</v>
      </c>
      <c r="D137" s="146">
        <v>49</v>
      </c>
      <c r="E137" s="147" t="s">
        <v>71</v>
      </c>
      <c r="F137" s="147"/>
      <c r="G137" s="147" t="s">
        <v>71</v>
      </c>
      <c r="H137" s="148">
        <v>45078</v>
      </c>
      <c r="I137" s="144" t="s">
        <v>25</v>
      </c>
      <c r="J137" s="164" t="s">
        <v>232</v>
      </c>
      <c r="K137" s="169">
        <v>1890</v>
      </c>
      <c r="L137" s="166">
        <v>1134</v>
      </c>
      <c r="M137" s="167">
        <v>756</v>
      </c>
      <c r="N137" s="166">
        <v>1890</v>
      </c>
      <c r="O137" s="166"/>
      <c r="P137" s="170">
        <v>407.25</v>
      </c>
      <c r="Q137" s="168">
        <v>15.27</v>
      </c>
      <c r="R137" s="168"/>
      <c r="S137" s="179"/>
      <c r="T137" s="168">
        <v>422.52</v>
      </c>
      <c r="U137" s="166">
        <v>711.48</v>
      </c>
      <c r="V137" s="167">
        <v>756</v>
      </c>
      <c r="W137" s="166">
        <v>1467.48</v>
      </c>
      <c r="X137" s="180"/>
    </row>
    <row r="138" s="121" customFormat="1" ht="24" spans="1:24">
      <c r="A138" s="144">
        <v>137</v>
      </c>
      <c r="B138" s="145" t="s">
        <v>236</v>
      </c>
      <c r="C138" s="146" t="s">
        <v>75</v>
      </c>
      <c r="D138" s="146">
        <v>54</v>
      </c>
      <c r="E138" s="147"/>
      <c r="F138" s="147"/>
      <c r="G138" s="147" t="s">
        <v>71</v>
      </c>
      <c r="H138" s="148">
        <v>45078</v>
      </c>
      <c r="I138" s="144" t="s">
        <v>25</v>
      </c>
      <c r="J138" s="164" t="s">
        <v>232</v>
      </c>
      <c r="K138" s="169">
        <v>1890</v>
      </c>
      <c r="L138" s="166">
        <v>1134</v>
      </c>
      <c r="M138" s="167">
        <v>756</v>
      </c>
      <c r="N138" s="166">
        <v>1890</v>
      </c>
      <c r="O138" s="166"/>
      <c r="P138" s="170">
        <v>407.25</v>
      </c>
      <c r="Q138" s="168">
        <v>15.27</v>
      </c>
      <c r="R138" s="168"/>
      <c r="S138" s="179"/>
      <c r="T138" s="168">
        <v>422.52</v>
      </c>
      <c r="U138" s="166">
        <v>711.48</v>
      </c>
      <c r="V138" s="167">
        <v>756</v>
      </c>
      <c r="W138" s="166">
        <v>1467.48</v>
      </c>
      <c r="X138" s="180"/>
    </row>
    <row r="139" s="121" customFormat="1" ht="24" spans="1:24">
      <c r="A139" s="144">
        <v>138</v>
      </c>
      <c r="B139" s="145" t="s">
        <v>237</v>
      </c>
      <c r="C139" s="146" t="s">
        <v>75</v>
      </c>
      <c r="D139" s="146">
        <v>54</v>
      </c>
      <c r="E139" s="147"/>
      <c r="F139" s="147"/>
      <c r="G139" s="147" t="s">
        <v>71</v>
      </c>
      <c r="H139" s="148">
        <v>45078</v>
      </c>
      <c r="I139" s="144" t="s">
        <v>25</v>
      </c>
      <c r="J139" s="164" t="s">
        <v>232</v>
      </c>
      <c r="K139" s="169">
        <v>1890</v>
      </c>
      <c r="L139" s="166">
        <v>1134</v>
      </c>
      <c r="M139" s="167">
        <v>756</v>
      </c>
      <c r="N139" s="166">
        <v>1890</v>
      </c>
      <c r="O139" s="166"/>
      <c r="P139" s="170">
        <v>407.25</v>
      </c>
      <c r="Q139" s="168">
        <v>15.27</v>
      </c>
      <c r="R139" s="168"/>
      <c r="S139" s="179"/>
      <c r="T139" s="168">
        <v>422.52</v>
      </c>
      <c r="U139" s="166">
        <v>711.48</v>
      </c>
      <c r="V139" s="167">
        <v>756</v>
      </c>
      <c r="W139" s="166">
        <v>1467.48</v>
      </c>
      <c r="X139" s="180"/>
    </row>
    <row r="140" s="121" customFormat="1" ht="24" spans="1:24">
      <c r="A140" s="144">
        <v>139</v>
      </c>
      <c r="B140" s="145" t="s">
        <v>238</v>
      </c>
      <c r="C140" s="146" t="s">
        <v>70</v>
      </c>
      <c r="D140" s="146">
        <v>38</v>
      </c>
      <c r="E140" s="147"/>
      <c r="F140" s="147"/>
      <c r="G140" s="147" t="s">
        <v>71</v>
      </c>
      <c r="H140" s="148">
        <v>45078</v>
      </c>
      <c r="I140" s="144" t="s">
        <v>25</v>
      </c>
      <c r="J140" s="164" t="s">
        <v>232</v>
      </c>
      <c r="K140" s="169">
        <v>1890</v>
      </c>
      <c r="L140" s="166">
        <v>1134</v>
      </c>
      <c r="M140" s="167">
        <v>756</v>
      </c>
      <c r="N140" s="166">
        <v>1890</v>
      </c>
      <c r="O140" s="166"/>
      <c r="P140" s="170">
        <v>407.25</v>
      </c>
      <c r="Q140" s="168">
        <v>15.27</v>
      </c>
      <c r="R140" s="168"/>
      <c r="S140" s="179"/>
      <c r="T140" s="168">
        <v>422.52</v>
      </c>
      <c r="U140" s="166">
        <v>711.48</v>
      </c>
      <c r="V140" s="167">
        <v>756</v>
      </c>
      <c r="W140" s="166">
        <v>1467.48</v>
      </c>
      <c r="X140" s="180"/>
    </row>
    <row r="141" s="121" customFormat="1" ht="24" spans="1:24">
      <c r="A141" s="144">
        <v>140</v>
      </c>
      <c r="B141" s="145" t="s">
        <v>239</v>
      </c>
      <c r="C141" s="146" t="s">
        <v>70</v>
      </c>
      <c r="D141" s="146">
        <v>57</v>
      </c>
      <c r="E141" s="147"/>
      <c r="F141" s="147"/>
      <c r="G141" s="147" t="s">
        <v>71</v>
      </c>
      <c r="H141" s="148">
        <v>45200</v>
      </c>
      <c r="I141" s="144" t="s">
        <v>25</v>
      </c>
      <c r="J141" s="164" t="s">
        <v>232</v>
      </c>
      <c r="K141" s="169">
        <v>1890</v>
      </c>
      <c r="L141" s="166">
        <v>1134</v>
      </c>
      <c r="M141" s="167">
        <v>756</v>
      </c>
      <c r="N141" s="166">
        <v>1890</v>
      </c>
      <c r="O141" s="166"/>
      <c r="P141" s="170">
        <v>407.25</v>
      </c>
      <c r="Q141" s="168">
        <v>15.27</v>
      </c>
      <c r="R141" s="168">
        <v>87.27</v>
      </c>
      <c r="S141" s="179"/>
      <c r="T141" s="168">
        <v>509.79</v>
      </c>
      <c r="U141" s="166">
        <v>624.21</v>
      </c>
      <c r="V141" s="167">
        <v>756</v>
      </c>
      <c r="W141" s="166">
        <v>1380.21</v>
      </c>
      <c r="X141" s="180"/>
    </row>
    <row r="142" s="121" customFormat="1" ht="48" spans="1:24">
      <c r="A142" s="144">
        <v>1</v>
      </c>
      <c r="B142" s="145" t="s">
        <v>240</v>
      </c>
      <c r="C142" s="146" t="s">
        <v>75</v>
      </c>
      <c r="D142" s="146">
        <v>53</v>
      </c>
      <c r="E142" s="147" t="s">
        <v>88</v>
      </c>
      <c r="F142" s="147" t="s">
        <v>88</v>
      </c>
      <c r="G142" s="147" t="s">
        <v>71</v>
      </c>
      <c r="H142" s="148"/>
      <c r="I142" s="144" t="s">
        <v>26</v>
      </c>
      <c r="J142" s="164" t="s">
        <v>241</v>
      </c>
      <c r="K142" s="169">
        <v>1890</v>
      </c>
      <c r="L142" s="166">
        <v>1134</v>
      </c>
      <c r="M142" s="167">
        <v>756</v>
      </c>
      <c r="N142" s="166">
        <v>1890</v>
      </c>
      <c r="O142" s="166">
        <v>5090.58</v>
      </c>
      <c r="P142" s="170">
        <v>407.25</v>
      </c>
      <c r="Q142" s="168">
        <v>15.27</v>
      </c>
      <c r="R142" s="168">
        <v>87.27</v>
      </c>
      <c r="S142" s="179"/>
      <c r="T142" s="168">
        <v>509.79</v>
      </c>
      <c r="U142" s="166">
        <v>624.21</v>
      </c>
      <c r="V142" s="167">
        <v>756</v>
      </c>
      <c r="W142" s="166">
        <v>1380.21</v>
      </c>
      <c r="X142" s="180"/>
    </row>
    <row r="143" s="121" customFormat="1" ht="48" spans="1:24">
      <c r="A143" s="144">
        <v>2</v>
      </c>
      <c r="B143" s="145" t="s">
        <v>242</v>
      </c>
      <c r="C143" s="146" t="s">
        <v>75</v>
      </c>
      <c r="D143" s="146">
        <v>43</v>
      </c>
      <c r="E143" s="147" t="s">
        <v>88</v>
      </c>
      <c r="F143" s="147" t="s">
        <v>88</v>
      </c>
      <c r="G143" s="147" t="s">
        <v>71</v>
      </c>
      <c r="H143" s="148"/>
      <c r="I143" s="144" t="s">
        <v>26</v>
      </c>
      <c r="J143" s="164" t="s">
        <v>241</v>
      </c>
      <c r="K143" s="169">
        <v>1890</v>
      </c>
      <c r="L143" s="166">
        <v>1134</v>
      </c>
      <c r="M143" s="167">
        <v>756</v>
      </c>
      <c r="N143" s="166">
        <v>1890</v>
      </c>
      <c r="O143" s="166">
        <v>5090.58</v>
      </c>
      <c r="P143" s="170">
        <v>407.25</v>
      </c>
      <c r="Q143" s="168">
        <v>15.27</v>
      </c>
      <c r="R143" s="168">
        <v>87.27</v>
      </c>
      <c r="S143" s="179"/>
      <c r="T143" s="168">
        <v>509.79</v>
      </c>
      <c r="U143" s="166">
        <v>624.21</v>
      </c>
      <c r="V143" s="167">
        <v>756</v>
      </c>
      <c r="W143" s="166">
        <v>1380.21</v>
      </c>
      <c r="X143" s="180"/>
    </row>
    <row r="144" s="121" customFormat="1" ht="48" spans="1:24">
      <c r="A144" s="144">
        <v>3</v>
      </c>
      <c r="B144" s="145" t="s">
        <v>243</v>
      </c>
      <c r="C144" s="146" t="s">
        <v>75</v>
      </c>
      <c r="D144" s="146">
        <v>37</v>
      </c>
      <c r="E144" s="147" t="s">
        <v>88</v>
      </c>
      <c r="F144" s="147" t="s">
        <v>88</v>
      </c>
      <c r="G144" s="147" t="s">
        <v>71</v>
      </c>
      <c r="H144" s="148"/>
      <c r="I144" s="144" t="s">
        <v>26</v>
      </c>
      <c r="J144" s="164" t="s">
        <v>244</v>
      </c>
      <c r="K144" s="169">
        <v>1890</v>
      </c>
      <c r="L144" s="166">
        <v>1134</v>
      </c>
      <c r="M144" s="167">
        <v>756</v>
      </c>
      <c r="N144" s="166">
        <v>1890</v>
      </c>
      <c r="O144" s="166">
        <v>5090.58</v>
      </c>
      <c r="P144" s="170">
        <v>407.25</v>
      </c>
      <c r="Q144" s="168">
        <v>15.27</v>
      </c>
      <c r="R144" s="168">
        <v>87.27</v>
      </c>
      <c r="S144" s="179"/>
      <c r="T144" s="168">
        <v>509.79</v>
      </c>
      <c r="U144" s="166">
        <v>624.21</v>
      </c>
      <c r="V144" s="167">
        <v>756</v>
      </c>
      <c r="W144" s="166">
        <v>1380.21</v>
      </c>
      <c r="X144" s="180"/>
    </row>
    <row r="145" s="121" customFormat="1" ht="48" spans="1:24">
      <c r="A145" s="144">
        <v>4</v>
      </c>
      <c r="B145" s="145" t="s">
        <v>245</v>
      </c>
      <c r="C145" s="146" t="s">
        <v>75</v>
      </c>
      <c r="D145" s="146">
        <v>32</v>
      </c>
      <c r="E145" s="147" t="s">
        <v>71</v>
      </c>
      <c r="F145" s="147" t="s">
        <v>71</v>
      </c>
      <c r="G145" s="147" t="s">
        <v>71</v>
      </c>
      <c r="H145" s="148"/>
      <c r="I145" s="144" t="s">
        <v>26</v>
      </c>
      <c r="J145" s="164" t="s">
        <v>244</v>
      </c>
      <c r="K145" s="169">
        <v>1890</v>
      </c>
      <c r="L145" s="166">
        <v>1134</v>
      </c>
      <c r="M145" s="167">
        <v>756</v>
      </c>
      <c r="N145" s="166">
        <v>1890</v>
      </c>
      <c r="O145" s="166">
        <v>5090.58</v>
      </c>
      <c r="P145" s="170">
        <v>407.25</v>
      </c>
      <c r="Q145" s="168">
        <v>15.27</v>
      </c>
      <c r="R145" s="168">
        <v>87.27</v>
      </c>
      <c r="S145" s="179"/>
      <c r="T145" s="168">
        <v>509.79</v>
      </c>
      <c r="U145" s="166">
        <v>624.21</v>
      </c>
      <c r="V145" s="167">
        <v>756</v>
      </c>
      <c r="W145" s="166">
        <v>1380.21</v>
      </c>
      <c r="X145" s="180"/>
    </row>
    <row r="146" s="121" customFormat="1" ht="24" spans="1:24">
      <c r="A146" s="144">
        <v>1</v>
      </c>
      <c r="B146" s="145" t="s">
        <v>246</v>
      </c>
      <c r="C146" s="146" t="s">
        <v>70</v>
      </c>
      <c r="D146" s="146">
        <v>42</v>
      </c>
      <c r="E146" s="147" t="s">
        <v>88</v>
      </c>
      <c r="F146" s="147" t="s">
        <v>88</v>
      </c>
      <c r="G146" s="147" t="s">
        <v>88</v>
      </c>
      <c r="H146" s="148"/>
      <c r="I146" s="144" t="s">
        <v>27</v>
      </c>
      <c r="J146" s="164" t="s">
        <v>247</v>
      </c>
      <c r="K146" s="169">
        <v>1890</v>
      </c>
      <c r="L146" s="166">
        <v>1134</v>
      </c>
      <c r="M146" s="167">
        <v>756</v>
      </c>
      <c r="N146" s="166">
        <v>1890</v>
      </c>
      <c r="O146" s="166">
        <v>5090.58</v>
      </c>
      <c r="P146" s="170">
        <v>407.25</v>
      </c>
      <c r="Q146" s="168">
        <v>15.27</v>
      </c>
      <c r="R146" s="168">
        <v>87.27</v>
      </c>
      <c r="S146" s="179"/>
      <c r="T146" s="168">
        <v>509.79</v>
      </c>
      <c r="U146" s="166">
        <v>624.21</v>
      </c>
      <c r="V146" s="167">
        <v>756</v>
      </c>
      <c r="W146" s="166">
        <v>1380.21</v>
      </c>
      <c r="X146" s="180" t="s">
        <v>248</v>
      </c>
    </row>
    <row r="147" s="121" customFormat="1" ht="24" spans="1:24">
      <c r="A147" s="144">
        <v>2</v>
      </c>
      <c r="B147" s="145" t="s">
        <v>249</v>
      </c>
      <c r="C147" s="146" t="s">
        <v>75</v>
      </c>
      <c r="D147" s="146">
        <v>42</v>
      </c>
      <c r="E147" s="147" t="s">
        <v>88</v>
      </c>
      <c r="F147" s="147" t="s">
        <v>88</v>
      </c>
      <c r="G147" s="147" t="s">
        <v>88</v>
      </c>
      <c r="H147" s="148"/>
      <c r="I147" s="144" t="s">
        <v>27</v>
      </c>
      <c r="J147" s="164" t="s">
        <v>247</v>
      </c>
      <c r="K147" s="169">
        <v>1890</v>
      </c>
      <c r="L147" s="166">
        <v>1134</v>
      </c>
      <c r="M147" s="167">
        <v>756</v>
      </c>
      <c r="N147" s="166">
        <v>1890</v>
      </c>
      <c r="O147" s="166">
        <v>5090.58</v>
      </c>
      <c r="P147" s="170">
        <v>407.25</v>
      </c>
      <c r="Q147" s="168">
        <v>15.27</v>
      </c>
      <c r="R147" s="168">
        <v>87.27</v>
      </c>
      <c r="S147" s="179"/>
      <c r="T147" s="168">
        <v>509.79</v>
      </c>
      <c r="U147" s="166">
        <v>624.21</v>
      </c>
      <c r="V147" s="167">
        <v>756</v>
      </c>
      <c r="W147" s="166">
        <v>1380.21</v>
      </c>
      <c r="X147" s="180" t="s">
        <v>248</v>
      </c>
    </row>
    <row r="148" s="121" customFormat="1" ht="24" spans="1:24">
      <c r="A148" s="144">
        <v>3</v>
      </c>
      <c r="B148" s="145" t="s">
        <v>250</v>
      </c>
      <c r="C148" s="146" t="s">
        <v>75</v>
      </c>
      <c r="D148" s="146">
        <v>41</v>
      </c>
      <c r="E148" s="147" t="s">
        <v>88</v>
      </c>
      <c r="F148" s="147" t="s">
        <v>88</v>
      </c>
      <c r="G148" s="147" t="s">
        <v>88</v>
      </c>
      <c r="H148" s="148"/>
      <c r="I148" s="144" t="s">
        <v>27</v>
      </c>
      <c r="J148" s="164" t="s">
        <v>247</v>
      </c>
      <c r="K148" s="169">
        <v>1890</v>
      </c>
      <c r="L148" s="166">
        <v>1134</v>
      </c>
      <c r="M148" s="167">
        <v>756</v>
      </c>
      <c r="N148" s="166">
        <v>1890</v>
      </c>
      <c r="O148" s="166">
        <v>5090.58</v>
      </c>
      <c r="P148" s="170">
        <v>407.25</v>
      </c>
      <c r="Q148" s="168">
        <v>15.27</v>
      </c>
      <c r="R148" s="168">
        <v>87.27</v>
      </c>
      <c r="S148" s="179"/>
      <c r="T148" s="168">
        <v>509.79</v>
      </c>
      <c r="U148" s="166">
        <v>624.21</v>
      </c>
      <c r="V148" s="167">
        <v>756</v>
      </c>
      <c r="W148" s="166">
        <v>1380.21</v>
      </c>
      <c r="X148" s="180" t="s">
        <v>248</v>
      </c>
    </row>
    <row r="149" s="121" customFormat="1" ht="36" spans="1:24">
      <c r="A149" s="144">
        <v>1</v>
      </c>
      <c r="B149" s="145" t="s">
        <v>251</v>
      </c>
      <c r="C149" s="146" t="s">
        <v>70</v>
      </c>
      <c r="D149" s="146">
        <v>33</v>
      </c>
      <c r="E149" s="147" t="s">
        <v>88</v>
      </c>
      <c r="F149" s="147" t="s">
        <v>88</v>
      </c>
      <c r="G149" s="147" t="s">
        <v>71</v>
      </c>
      <c r="H149" s="148">
        <v>45505</v>
      </c>
      <c r="I149" s="144" t="s">
        <v>29</v>
      </c>
      <c r="J149" s="164" t="s">
        <v>252</v>
      </c>
      <c r="K149" s="169">
        <v>1890</v>
      </c>
      <c r="L149" s="166">
        <v>1134</v>
      </c>
      <c r="M149" s="167">
        <v>756</v>
      </c>
      <c r="N149" s="166">
        <v>1890</v>
      </c>
      <c r="O149" s="166">
        <v>5090.58</v>
      </c>
      <c r="P149" s="170">
        <v>407.25</v>
      </c>
      <c r="Q149" s="168">
        <v>15.27</v>
      </c>
      <c r="R149" s="168">
        <v>101.81</v>
      </c>
      <c r="S149" s="179"/>
      <c r="T149" s="168">
        <v>524.33</v>
      </c>
      <c r="U149" s="166">
        <v>609.67</v>
      </c>
      <c r="V149" s="167">
        <v>756</v>
      </c>
      <c r="W149" s="166">
        <v>1365.67</v>
      </c>
      <c r="X149" s="180" t="s">
        <v>253</v>
      </c>
    </row>
    <row r="150" s="121" customFormat="1" ht="36" spans="1:24">
      <c r="A150" s="144">
        <v>2</v>
      </c>
      <c r="B150" s="145" t="s">
        <v>254</v>
      </c>
      <c r="C150" s="146" t="s">
        <v>70</v>
      </c>
      <c r="D150" s="146">
        <v>54</v>
      </c>
      <c r="E150" s="147" t="s">
        <v>71</v>
      </c>
      <c r="F150" s="147" t="s">
        <v>88</v>
      </c>
      <c r="G150" s="147" t="s">
        <v>71</v>
      </c>
      <c r="H150" s="148">
        <v>45505</v>
      </c>
      <c r="I150" s="144" t="s">
        <v>29</v>
      </c>
      <c r="J150" s="164" t="s">
        <v>252</v>
      </c>
      <c r="K150" s="169">
        <v>1890</v>
      </c>
      <c r="L150" s="166">
        <v>1134</v>
      </c>
      <c r="M150" s="167">
        <v>756</v>
      </c>
      <c r="N150" s="166">
        <v>1890</v>
      </c>
      <c r="O150" s="166">
        <v>5090.58</v>
      </c>
      <c r="P150" s="170">
        <v>407.25</v>
      </c>
      <c r="Q150" s="168">
        <v>15.27</v>
      </c>
      <c r="R150" s="168">
        <v>101.81</v>
      </c>
      <c r="S150" s="179"/>
      <c r="T150" s="168">
        <v>524.33</v>
      </c>
      <c r="U150" s="166">
        <v>609.67</v>
      </c>
      <c r="V150" s="167">
        <v>756</v>
      </c>
      <c r="W150" s="166">
        <v>1365.67</v>
      </c>
      <c r="X150" s="180" t="s">
        <v>253</v>
      </c>
    </row>
    <row r="151" s="121" customFormat="1" ht="36" spans="1:24">
      <c r="A151" s="144">
        <v>3</v>
      </c>
      <c r="B151" s="145" t="s">
        <v>255</v>
      </c>
      <c r="C151" s="146" t="s">
        <v>70</v>
      </c>
      <c r="D151" s="146">
        <v>56</v>
      </c>
      <c r="E151" s="147" t="s">
        <v>88</v>
      </c>
      <c r="F151" s="147" t="s">
        <v>88</v>
      </c>
      <c r="G151" s="147" t="s">
        <v>71</v>
      </c>
      <c r="H151" s="148">
        <v>45505</v>
      </c>
      <c r="I151" s="144" t="s">
        <v>29</v>
      </c>
      <c r="J151" s="164" t="s">
        <v>252</v>
      </c>
      <c r="K151" s="169">
        <v>1890</v>
      </c>
      <c r="L151" s="166">
        <v>1134</v>
      </c>
      <c r="M151" s="167">
        <v>756</v>
      </c>
      <c r="N151" s="166">
        <v>1890</v>
      </c>
      <c r="O151" s="166">
        <v>5090.58</v>
      </c>
      <c r="P151" s="170">
        <v>407.25</v>
      </c>
      <c r="Q151" s="168">
        <v>15.27</v>
      </c>
      <c r="R151" s="168"/>
      <c r="S151" s="179"/>
      <c r="T151" s="168">
        <v>422.52</v>
      </c>
      <c r="U151" s="166">
        <v>711.48</v>
      </c>
      <c r="V151" s="167">
        <v>756</v>
      </c>
      <c r="W151" s="166">
        <v>1467.48</v>
      </c>
      <c r="X151" s="180" t="s">
        <v>253</v>
      </c>
    </row>
    <row r="152" s="121" customFormat="1" ht="36" spans="1:24">
      <c r="A152" s="144">
        <v>4</v>
      </c>
      <c r="B152" s="145" t="s">
        <v>256</v>
      </c>
      <c r="C152" s="146" t="s">
        <v>75</v>
      </c>
      <c r="D152" s="146">
        <v>52</v>
      </c>
      <c r="E152" s="147" t="s">
        <v>88</v>
      </c>
      <c r="F152" s="147" t="s">
        <v>88</v>
      </c>
      <c r="G152" s="147" t="s">
        <v>71</v>
      </c>
      <c r="H152" s="148">
        <v>45505</v>
      </c>
      <c r="I152" s="144" t="s">
        <v>29</v>
      </c>
      <c r="J152" s="164" t="s">
        <v>252</v>
      </c>
      <c r="K152" s="169">
        <v>1890</v>
      </c>
      <c r="L152" s="166">
        <v>1134</v>
      </c>
      <c r="M152" s="167">
        <v>756</v>
      </c>
      <c r="N152" s="166">
        <v>1890</v>
      </c>
      <c r="O152" s="166">
        <v>5090.58</v>
      </c>
      <c r="P152" s="170">
        <v>407.25</v>
      </c>
      <c r="Q152" s="168">
        <v>15.27</v>
      </c>
      <c r="R152" s="168">
        <v>101.81</v>
      </c>
      <c r="S152" s="179"/>
      <c r="T152" s="168">
        <v>524.33</v>
      </c>
      <c r="U152" s="166">
        <v>609.67</v>
      </c>
      <c r="V152" s="167">
        <v>756</v>
      </c>
      <c r="W152" s="166">
        <v>1365.67</v>
      </c>
      <c r="X152" s="180" t="s">
        <v>253</v>
      </c>
    </row>
    <row r="153" s="121" customFormat="1" ht="36" spans="1:24">
      <c r="A153" s="144">
        <v>5</v>
      </c>
      <c r="B153" s="145" t="s">
        <v>257</v>
      </c>
      <c r="C153" s="146" t="s">
        <v>75</v>
      </c>
      <c r="D153" s="146">
        <v>41</v>
      </c>
      <c r="E153" s="147" t="s">
        <v>88</v>
      </c>
      <c r="F153" s="147" t="s">
        <v>88</v>
      </c>
      <c r="G153" s="147" t="s">
        <v>71</v>
      </c>
      <c r="H153" s="148">
        <v>45505</v>
      </c>
      <c r="I153" s="144" t="s">
        <v>29</v>
      </c>
      <c r="J153" s="164" t="s">
        <v>252</v>
      </c>
      <c r="K153" s="169">
        <v>1890</v>
      </c>
      <c r="L153" s="166">
        <v>1134</v>
      </c>
      <c r="M153" s="167">
        <v>756</v>
      </c>
      <c r="N153" s="166">
        <v>1890</v>
      </c>
      <c r="O153" s="166">
        <v>5090.58</v>
      </c>
      <c r="P153" s="170">
        <v>407.25</v>
      </c>
      <c r="Q153" s="168">
        <v>15.27</v>
      </c>
      <c r="R153" s="168">
        <v>101.81</v>
      </c>
      <c r="S153" s="179"/>
      <c r="T153" s="168">
        <v>524.33</v>
      </c>
      <c r="U153" s="166">
        <v>609.67</v>
      </c>
      <c r="V153" s="167">
        <v>756</v>
      </c>
      <c r="W153" s="166">
        <v>1365.67</v>
      </c>
      <c r="X153" s="180" t="s">
        <v>253</v>
      </c>
    </row>
    <row r="154" s="121" customFormat="1" ht="36" spans="1:24">
      <c r="A154" s="144">
        <v>6</v>
      </c>
      <c r="B154" s="145" t="s">
        <v>183</v>
      </c>
      <c r="C154" s="146" t="s">
        <v>75</v>
      </c>
      <c r="D154" s="146">
        <v>44</v>
      </c>
      <c r="E154" s="147" t="s">
        <v>88</v>
      </c>
      <c r="F154" s="147" t="s">
        <v>88</v>
      </c>
      <c r="G154" s="147" t="s">
        <v>71</v>
      </c>
      <c r="H154" s="148">
        <v>45505</v>
      </c>
      <c r="I154" s="144" t="s">
        <v>29</v>
      </c>
      <c r="J154" s="164" t="s">
        <v>252</v>
      </c>
      <c r="K154" s="169">
        <v>1890</v>
      </c>
      <c r="L154" s="166">
        <v>1134</v>
      </c>
      <c r="M154" s="167">
        <v>756</v>
      </c>
      <c r="N154" s="166">
        <v>1890</v>
      </c>
      <c r="O154" s="166">
        <v>5090.58</v>
      </c>
      <c r="P154" s="170">
        <v>407.25</v>
      </c>
      <c r="Q154" s="168">
        <v>15.27</v>
      </c>
      <c r="R154" s="168">
        <v>101.81</v>
      </c>
      <c r="S154" s="179"/>
      <c r="T154" s="168">
        <v>524.33</v>
      </c>
      <c r="U154" s="166">
        <v>609.67</v>
      </c>
      <c r="V154" s="167">
        <v>756</v>
      </c>
      <c r="W154" s="166">
        <v>1365.67</v>
      </c>
      <c r="X154" s="180" t="s">
        <v>253</v>
      </c>
    </row>
    <row r="155" s="121" customFormat="1" ht="36" spans="1:24">
      <c r="A155" s="144">
        <v>7</v>
      </c>
      <c r="B155" s="145" t="s">
        <v>258</v>
      </c>
      <c r="C155" s="146" t="s">
        <v>75</v>
      </c>
      <c r="D155" s="146">
        <v>44</v>
      </c>
      <c r="E155" s="147" t="s">
        <v>88</v>
      </c>
      <c r="F155" s="147" t="s">
        <v>88</v>
      </c>
      <c r="G155" s="147" t="s">
        <v>71</v>
      </c>
      <c r="H155" s="148">
        <v>45505</v>
      </c>
      <c r="I155" s="144" t="s">
        <v>29</v>
      </c>
      <c r="J155" s="164" t="s">
        <v>252</v>
      </c>
      <c r="K155" s="169">
        <v>1890</v>
      </c>
      <c r="L155" s="166">
        <v>1134</v>
      </c>
      <c r="M155" s="167">
        <v>756</v>
      </c>
      <c r="N155" s="166">
        <v>1890</v>
      </c>
      <c r="O155" s="166">
        <v>5090.58</v>
      </c>
      <c r="P155" s="170">
        <v>407.25</v>
      </c>
      <c r="Q155" s="168">
        <v>15.27</v>
      </c>
      <c r="R155" s="168">
        <v>101.81</v>
      </c>
      <c r="S155" s="179"/>
      <c r="T155" s="168">
        <v>524.33</v>
      </c>
      <c r="U155" s="166">
        <v>609.67</v>
      </c>
      <c r="V155" s="167">
        <v>756</v>
      </c>
      <c r="W155" s="166">
        <v>1365.67</v>
      </c>
      <c r="X155" s="180" t="s">
        <v>253</v>
      </c>
    </row>
    <row r="156" s="121" customFormat="1" ht="36" spans="1:24">
      <c r="A156" s="144">
        <v>8</v>
      </c>
      <c r="B156" s="145" t="s">
        <v>259</v>
      </c>
      <c r="C156" s="146" t="s">
        <v>75</v>
      </c>
      <c r="D156" s="146">
        <v>45</v>
      </c>
      <c r="E156" s="147" t="s">
        <v>88</v>
      </c>
      <c r="F156" s="147" t="s">
        <v>88</v>
      </c>
      <c r="G156" s="147" t="s">
        <v>71</v>
      </c>
      <c r="H156" s="148">
        <v>45505</v>
      </c>
      <c r="I156" s="144" t="s">
        <v>29</v>
      </c>
      <c r="J156" s="164" t="s">
        <v>252</v>
      </c>
      <c r="K156" s="169">
        <v>1890</v>
      </c>
      <c r="L156" s="166">
        <v>1134</v>
      </c>
      <c r="M156" s="167">
        <v>756</v>
      </c>
      <c r="N156" s="166">
        <v>1890</v>
      </c>
      <c r="O156" s="166">
        <v>5090.58</v>
      </c>
      <c r="P156" s="170">
        <v>407.25</v>
      </c>
      <c r="Q156" s="168">
        <v>15.27</v>
      </c>
      <c r="R156" s="168">
        <v>101.81</v>
      </c>
      <c r="S156" s="179"/>
      <c r="T156" s="168">
        <v>524.33</v>
      </c>
      <c r="U156" s="166">
        <v>609.67</v>
      </c>
      <c r="V156" s="167">
        <v>756</v>
      </c>
      <c r="W156" s="166">
        <v>1365.67</v>
      </c>
      <c r="X156" s="180" t="s">
        <v>253</v>
      </c>
    </row>
    <row r="157" s="121" customFormat="1" ht="36" spans="1:24">
      <c r="A157" s="144">
        <v>9</v>
      </c>
      <c r="B157" s="145" t="s">
        <v>260</v>
      </c>
      <c r="C157" s="146" t="s">
        <v>75</v>
      </c>
      <c r="D157" s="146">
        <v>46</v>
      </c>
      <c r="E157" s="147" t="s">
        <v>71</v>
      </c>
      <c r="F157" s="147" t="s">
        <v>71</v>
      </c>
      <c r="G157" s="147" t="s">
        <v>71</v>
      </c>
      <c r="H157" s="148">
        <v>45505</v>
      </c>
      <c r="I157" s="144" t="s">
        <v>29</v>
      </c>
      <c r="J157" s="164" t="s">
        <v>252</v>
      </c>
      <c r="K157" s="169">
        <v>1890</v>
      </c>
      <c r="L157" s="166">
        <v>1134</v>
      </c>
      <c r="M157" s="167">
        <v>756</v>
      </c>
      <c r="N157" s="166">
        <v>1890</v>
      </c>
      <c r="O157" s="166">
        <v>5090.58</v>
      </c>
      <c r="P157" s="170">
        <v>407.25</v>
      </c>
      <c r="Q157" s="168">
        <v>15.27</v>
      </c>
      <c r="R157" s="168">
        <v>101.81</v>
      </c>
      <c r="S157" s="179"/>
      <c r="T157" s="168">
        <v>524.33</v>
      </c>
      <c r="U157" s="166">
        <v>609.67</v>
      </c>
      <c r="V157" s="167">
        <v>756</v>
      </c>
      <c r="W157" s="166">
        <v>1365.67</v>
      </c>
      <c r="X157" s="180" t="s">
        <v>253</v>
      </c>
    </row>
    <row r="158" s="121" customFormat="1" ht="36" spans="1:24">
      <c r="A158" s="144">
        <v>10</v>
      </c>
      <c r="B158" s="145" t="s">
        <v>261</v>
      </c>
      <c r="C158" s="146" t="s">
        <v>75</v>
      </c>
      <c r="D158" s="146">
        <v>46</v>
      </c>
      <c r="E158" s="147" t="s">
        <v>88</v>
      </c>
      <c r="F158" s="147" t="s">
        <v>88</v>
      </c>
      <c r="G158" s="147" t="s">
        <v>71</v>
      </c>
      <c r="H158" s="148">
        <v>45505</v>
      </c>
      <c r="I158" s="144" t="s">
        <v>29</v>
      </c>
      <c r="J158" s="164" t="s">
        <v>252</v>
      </c>
      <c r="K158" s="169">
        <v>1890</v>
      </c>
      <c r="L158" s="166">
        <v>1134</v>
      </c>
      <c r="M158" s="167">
        <v>756</v>
      </c>
      <c r="N158" s="166">
        <v>1890</v>
      </c>
      <c r="O158" s="166">
        <v>5090.58</v>
      </c>
      <c r="P158" s="170">
        <v>407.25</v>
      </c>
      <c r="Q158" s="168">
        <v>15.27</v>
      </c>
      <c r="R158" s="168">
        <v>101.81</v>
      </c>
      <c r="S158" s="179"/>
      <c r="T158" s="168">
        <v>524.33</v>
      </c>
      <c r="U158" s="166">
        <v>609.67</v>
      </c>
      <c r="V158" s="167">
        <v>756</v>
      </c>
      <c r="W158" s="166">
        <v>1365.67</v>
      </c>
      <c r="X158" s="180" t="s">
        <v>253</v>
      </c>
    </row>
    <row r="159" s="121" customFormat="1" ht="36" spans="1:24">
      <c r="A159" s="144">
        <v>11</v>
      </c>
      <c r="B159" s="145" t="s">
        <v>262</v>
      </c>
      <c r="C159" s="146" t="s">
        <v>75</v>
      </c>
      <c r="D159" s="146">
        <v>46</v>
      </c>
      <c r="E159" s="147" t="s">
        <v>88</v>
      </c>
      <c r="F159" s="147" t="s">
        <v>88</v>
      </c>
      <c r="G159" s="147" t="s">
        <v>71</v>
      </c>
      <c r="H159" s="148">
        <v>45505</v>
      </c>
      <c r="I159" s="144" t="s">
        <v>29</v>
      </c>
      <c r="J159" s="164" t="s">
        <v>252</v>
      </c>
      <c r="K159" s="169">
        <v>1890</v>
      </c>
      <c r="L159" s="166">
        <v>1134</v>
      </c>
      <c r="M159" s="167">
        <v>756</v>
      </c>
      <c r="N159" s="166">
        <v>1890</v>
      </c>
      <c r="O159" s="166">
        <v>5090.58</v>
      </c>
      <c r="P159" s="170">
        <v>407.25</v>
      </c>
      <c r="Q159" s="168">
        <v>15.27</v>
      </c>
      <c r="R159" s="168">
        <v>101.81</v>
      </c>
      <c r="S159" s="179"/>
      <c r="T159" s="168">
        <v>524.33</v>
      </c>
      <c r="U159" s="166">
        <v>609.67</v>
      </c>
      <c r="V159" s="167">
        <v>756</v>
      </c>
      <c r="W159" s="166">
        <v>1365.67</v>
      </c>
      <c r="X159" s="180" t="s">
        <v>253</v>
      </c>
    </row>
    <row r="160" s="121" customFormat="1" ht="36" spans="1:24">
      <c r="A160" s="144">
        <v>12</v>
      </c>
      <c r="B160" s="145" t="s">
        <v>263</v>
      </c>
      <c r="C160" s="146" t="s">
        <v>75</v>
      </c>
      <c r="D160" s="146">
        <v>48</v>
      </c>
      <c r="E160" s="147" t="s">
        <v>88</v>
      </c>
      <c r="F160" s="147" t="s">
        <v>71</v>
      </c>
      <c r="G160" s="147" t="s">
        <v>71</v>
      </c>
      <c r="H160" s="148">
        <v>45505</v>
      </c>
      <c r="I160" s="144" t="s">
        <v>29</v>
      </c>
      <c r="J160" s="164" t="s">
        <v>252</v>
      </c>
      <c r="K160" s="169">
        <v>1890</v>
      </c>
      <c r="L160" s="166">
        <v>1134</v>
      </c>
      <c r="M160" s="167">
        <v>756</v>
      </c>
      <c r="N160" s="166">
        <v>1890</v>
      </c>
      <c r="O160" s="166">
        <v>5090.58</v>
      </c>
      <c r="P160" s="170">
        <v>407.25</v>
      </c>
      <c r="Q160" s="168">
        <v>15.27</v>
      </c>
      <c r="R160" s="168">
        <v>101.81</v>
      </c>
      <c r="S160" s="179"/>
      <c r="T160" s="168">
        <v>524.33</v>
      </c>
      <c r="U160" s="166">
        <v>609.67</v>
      </c>
      <c r="V160" s="167">
        <v>756</v>
      </c>
      <c r="W160" s="166">
        <v>1365.67</v>
      </c>
      <c r="X160" s="180" t="s">
        <v>253</v>
      </c>
    </row>
    <row r="161" s="121" customFormat="1" ht="36" spans="1:24">
      <c r="A161" s="144">
        <v>13</v>
      </c>
      <c r="B161" s="145" t="s">
        <v>264</v>
      </c>
      <c r="C161" s="146" t="s">
        <v>75</v>
      </c>
      <c r="D161" s="146">
        <v>48</v>
      </c>
      <c r="E161" s="147" t="s">
        <v>88</v>
      </c>
      <c r="F161" s="147" t="s">
        <v>88</v>
      </c>
      <c r="G161" s="147" t="s">
        <v>71</v>
      </c>
      <c r="H161" s="148">
        <v>45505</v>
      </c>
      <c r="I161" s="144" t="s">
        <v>29</v>
      </c>
      <c r="J161" s="164" t="s">
        <v>252</v>
      </c>
      <c r="K161" s="169">
        <v>1890</v>
      </c>
      <c r="L161" s="166">
        <v>1134</v>
      </c>
      <c r="M161" s="167">
        <v>756</v>
      </c>
      <c r="N161" s="166">
        <v>1890</v>
      </c>
      <c r="O161" s="166">
        <v>5090.58</v>
      </c>
      <c r="P161" s="170">
        <v>407.25</v>
      </c>
      <c r="Q161" s="168">
        <v>15.27</v>
      </c>
      <c r="R161" s="168">
        <v>101.81</v>
      </c>
      <c r="S161" s="179"/>
      <c r="T161" s="168">
        <v>524.33</v>
      </c>
      <c r="U161" s="166">
        <v>609.67</v>
      </c>
      <c r="V161" s="167">
        <v>756</v>
      </c>
      <c r="W161" s="166">
        <v>1365.67</v>
      </c>
      <c r="X161" s="180" t="s">
        <v>253</v>
      </c>
    </row>
    <row r="162" s="121" customFormat="1" ht="36" spans="1:24">
      <c r="A162" s="144">
        <v>14</v>
      </c>
      <c r="B162" s="145" t="s">
        <v>265</v>
      </c>
      <c r="C162" s="146" t="s">
        <v>75</v>
      </c>
      <c r="D162" s="146">
        <v>48</v>
      </c>
      <c r="E162" s="147" t="s">
        <v>88</v>
      </c>
      <c r="F162" s="147" t="s">
        <v>88</v>
      </c>
      <c r="G162" s="147" t="s">
        <v>71</v>
      </c>
      <c r="H162" s="148">
        <v>45505</v>
      </c>
      <c r="I162" s="144" t="s">
        <v>29</v>
      </c>
      <c r="J162" s="164" t="s">
        <v>252</v>
      </c>
      <c r="K162" s="169">
        <v>1890</v>
      </c>
      <c r="L162" s="166">
        <v>1134</v>
      </c>
      <c r="M162" s="167">
        <v>756</v>
      </c>
      <c r="N162" s="166">
        <v>1890</v>
      </c>
      <c r="O162" s="166">
        <v>5090.58</v>
      </c>
      <c r="P162" s="170">
        <v>407.25</v>
      </c>
      <c r="Q162" s="168">
        <v>15.27</v>
      </c>
      <c r="R162" s="168">
        <v>101.81</v>
      </c>
      <c r="S162" s="179"/>
      <c r="T162" s="168">
        <v>524.33</v>
      </c>
      <c r="U162" s="166">
        <v>609.67</v>
      </c>
      <c r="V162" s="167">
        <v>756</v>
      </c>
      <c r="W162" s="166">
        <v>1365.67</v>
      </c>
      <c r="X162" s="180" t="s">
        <v>253</v>
      </c>
    </row>
    <row r="163" s="121" customFormat="1" ht="36" spans="1:24">
      <c r="A163" s="144">
        <v>15</v>
      </c>
      <c r="B163" s="145" t="s">
        <v>266</v>
      </c>
      <c r="C163" s="146" t="s">
        <v>75</v>
      </c>
      <c r="D163" s="146">
        <v>51</v>
      </c>
      <c r="E163" s="147" t="s">
        <v>88</v>
      </c>
      <c r="F163" s="147" t="s">
        <v>88</v>
      </c>
      <c r="G163" s="147" t="s">
        <v>71</v>
      </c>
      <c r="H163" s="148">
        <v>45505</v>
      </c>
      <c r="I163" s="144" t="s">
        <v>29</v>
      </c>
      <c r="J163" s="164" t="s">
        <v>252</v>
      </c>
      <c r="K163" s="169">
        <v>1890</v>
      </c>
      <c r="L163" s="166">
        <v>1134</v>
      </c>
      <c r="M163" s="167">
        <v>756</v>
      </c>
      <c r="N163" s="166">
        <v>1890</v>
      </c>
      <c r="O163" s="166">
        <v>5090.58</v>
      </c>
      <c r="P163" s="170">
        <v>407.25</v>
      </c>
      <c r="Q163" s="168">
        <v>15.27</v>
      </c>
      <c r="R163" s="168">
        <v>101.81</v>
      </c>
      <c r="S163" s="179"/>
      <c r="T163" s="168">
        <v>524.33</v>
      </c>
      <c r="U163" s="166">
        <v>609.67</v>
      </c>
      <c r="V163" s="167">
        <v>756</v>
      </c>
      <c r="W163" s="166">
        <v>1365.67</v>
      </c>
      <c r="X163" s="180" t="s">
        <v>253</v>
      </c>
    </row>
    <row r="164" s="121" customFormat="1" ht="36" spans="1:24">
      <c r="A164" s="144">
        <v>16</v>
      </c>
      <c r="B164" s="145" t="s">
        <v>267</v>
      </c>
      <c r="C164" s="146" t="s">
        <v>75</v>
      </c>
      <c r="D164" s="146">
        <v>52</v>
      </c>
      <c r="E164" s="147" t="s">
        <v>88</v>
      </c>
      <c r="F164" s="147" t="s">
        <v>88</v>
      </c>
      <c r="G164" s="147" t="s">
        <v>71</v>
      </c>
      <c r="H164" s="148">
        <v>45505</v>
      </c>
      <c r="I164" s="144" t="s">
        <v>29</v>
      </c>
      <c r="J164" s="164" t="s">
        <v>252</v>
      </c>
      <c r="K164" s="169">
        <v>1890</v>
      </c>
      <c r="L164" s="166">
        <v>1134</v>
      </c>
      <c r="M164" s="167">
        <v>756</v>
      </c>
      <c r="N164" s="166">
        <v>1890</v>
      </c>
      <c r="O164" s="166">
        <v>5090.58</v>
      </c>
      <c r="P164" s="170">
        <v>407.25</v>
      </c>
      <c r="Q164" s="168">
        <v>15.27</v>
      </c>
      <c r="R164" s="168">
        <v>101.81</v>
      </c>
      <c r="S164" s="179"/>
      <c r="T164" s="168">
        <v>524.33</v>
      </c>
      <c r="U164" s="166">
        <v>609.67</v>
      </c>
      <c r="V164" s="167">
        <v>756</v>
      </c>
      <c r="W164" s="166">
        <v>1365.67</v>
      </c>
      <c r="X164" s="180" t="s">
        <v>253</v>
      </c>
    </row>
    <row r="165" s="121" customFormat="1" ht="36" spans="1:24">
      <c r="A165" s="144">
        <v>17</v>
      </c>
      <c r="B165" s="145" t="s">
        <v>268</v>
      </c>
      <c r="C165" s="146" t="s">
        <v>75</v>
      </c>
      <c r="D165" s="146">
        <v>52</v>
      </c>
      <c r="E165" s="147" t="s">
        <v>88</v>
      </c>
      <c r="F165" s="147" t="s">
        <v>88</v>
      </c>
      <c r="G165" s="147" t="s">
        <v>71</v>
      </c>
      <c r="H165" s="148">
        <v>45505</v>
      </c>
      <c r="I165" s="144" t="s">
        <v>29</v>
      </c>
      <c r="J165" s="164" t="s">
        <v>252</v>
      </c>
      <c r="K165" s="169">
        <v>1890</v>
      </c>
      <c r="L165" s="166">
        <v>1134</v>
      </c>
      <c r="M165" s="167">
        <v>756</v>
      </c>
      <c r="N165" s="166">
        <v>1890</v>
      </c>
      <c r="O165" s="166">
        <v>5090.58</v>
      </c>
      <c r="P165" s="170">
        <v>407.25</v>
      </c>
      <c r="Q165" s="168">
        <v>15.27</v>
      </c>
      <c r="R165" s="168">
        <v>101.81</v>
      </c>
      <c r="S165" s="179"/>
      <c r="T165" s="168">
        <v>524.33</v>
      </c>
      <c r="U165" s="166">
        <v>609.67</v>
      </c>
      <c r="V165" s="167">
        <v>756</v>
      </c>
      <c r="W165" s="166">
        <v>1365.67</v>
      </c>
      <c r="X165" s="180" t="s">
        <v>253</v>
      </c>
    </row>
    <row r="166" s="121" customFormat="1" ht="36" spans="1:24">
      <c r="A166" s="144">
        <v>18</v>
      </c>
      <c r="B166" s="145" t="s">
        <v>269</v>
      </c>
      <c r="C166" s="146" t="s">
        <v>75</v>
      </c>
      <c r="D166" s="146">
        <v>53</v>
      </c>
      <c r="E166" s="147" t="s">
        <v>88</v>
      </c>
      <c r="F166" s="147" t="s">
        <v>88</v>
      </c>
      <c r="G166" s="147" t="s">
        <v>71</v>
      </c>
      <c r="H166" s="148">
        <v>45505</v>
      </c>
      <c r="I166" s="144" t="s">
        <v>29</v>
      </c>
      <c r="J166" s="164" t="s">
        <v>252</v>
      </c>
      <c r="K166" s="169">
        <v>1890</v>
      </c>
      <c r="L166" s="166">
        <v>1134</v>
      </c>
      <c r="M166" s="167">
        <v>756</v>
      </c>
      <c r="N166" s="166">
        <v>1890</v>
      </c>
      <c r="O166" s="166">
        <v>5090.58</v>
      </c>
      <c r="P166" s="170">
        <v>407.25</v>
      </c>
      <c r="Q166" s="168">
        <v>15.27</v>
      </c>
      <c r="R166" s="168">
        <v>101.81</v>
      </c>
      <c r="S166" s="179"/>
      <c r="T166" s="168">
        <v>524.33</v>
      </c>
      <c r="U166" s="166">
        <v>609.67</v>
      </c>
      <c r="V166" s="167">
        <v>756</v>
      </c>
      <c r="W166" s="166">
        <v>1365.67</v>
      </c>
      <c r="X166" s="180" t="s">
        <v>253</v>
      </c>
    </row>
    <row r="167" s="121" customFormat="1" ht="36" spans="1:24">
      <c r="A167" s="144">
        <v>19</v>
      </c>
      <c r="B167" s="145" t="s">
        <v>270</v>
      </c>
      <c r="C167" s="146" t="s">
        <v>75</v>
      </c>
      <c r="D167" s="146" t="s">
        <v>271</v>
      </c>
      <c r="E167" s="147" t="s">
        <v>88</v>
      </c>
      <c r="F167" s="147" t="s">
        <v>88</v>
      </c>
      <c r="G167" s="147" t="s">
        <v>71</v>
      </c>
      <c r="H167" s="148">
        <v>45536</v>
      </c>
      <c r="I167" s="144" t="s">
        <v>29</v>
      </c>
      <c r="J167" s="164" t="s">
        <v>252</v>
      </c>
      <c r="K167" s="169">
        <v>1890</v>
      </c>
      <c r="L167" s="166">
        <v>1134</v>
      </c>
      <c r="M167" s="167">
        <v>756</v>
      </c>
      <c r="N167" s="166">
        <v>1890</v>
      </c>
      <c r="O167" s="166">
        <v>5090.58</v>
      </c>
      <c r="P167" s="170">
        <v>407.25</v>
      </c>
      <c r="Q167" s="168">
        <v>15.27</v>
      </c>
      <c r="R167" s="168">
        <v>101.81</v>
      </c>
      <c r="S167" s="179"/>
      <c r="T167" s="168">
        <v>524.33</v>
      </c>
      <c r="U167" s="166">
        <v>609.67</v>
      </c>
      <c r="V167" s="167">
        <v>756</v>
      </c>
      <c r="W167" s="166">
        <v>1365.67</v>
      </c>
      <c r="X167" s="180" t="s">
        <v>253</v>
      </c>
    </row>
    <row r="168" s="121" customFormat="1" ht="36" spans="1:24">
      <c r="A168" s="144">
        <v>20</v>
      </c>
      <c r="B168" s="145" t="s">
        <v>272</v>
      </c>
      <c r="C168" s="146" t="s">
        <v>75</v>
      </c>
      <c r="D168" s="146" t="s">
        <v>273</v>
      </c>
      <c r="E168" s="147" t="s">
        <v>71</v>
      </c>
      <c r="F168" s="147" t="s">
        <v>88</v>
      </c>
      <c r="G168" s="147" t="s">
        <v>71</v>
      </c>
      <c r="H168" s="148">
        <v>45536</v>
      </c>
      <c r="I168" s="144" t="s">
        <v>29</v>
      </c>
      <c r="J168" s="164" t="s">
        <v>252</v>
      </c>
      <c r="K168" s="169">
        <v>1890</v>
      </c>
      <c r="L168" s="166">
        <v>1134</v>
      </c>
      <c r="M168" s="167">
        <v>756</v>
      </c>
      <c r="N168" s="166">
        <v>1890</v>
      </c>
      <c r="O168" s="166">
        <v>5090.58</v>
      </c>
      <c r="P168" s="170">
        <v>407.25</v>
      </c>
      <c r="Q168" s="168">
        <v>15.27</v>
      </c>
      <c r="R168" s="168">
        <v>101.81</v>
      </c>
      <c r="S168" s="179"/>
      <c r="T168" s="168">
        <v>524.33</v>
      </c>
      <c r="U168" s="166">
        <v>609.67</v>
      </c>
      <c r="V168" s="167">
        <v>756</v>
      </c>
      <c r="W168" s="166">
        <v>1365.67</v>
      </c>
      <c r="X168" s="180" t="s">
        <v>253</v>
      </c>
    </row>
    <row r="169" s="121" customFormat="1" ht="36" spans="1:24">
      <c r="A169" s="144">
        <v>21</v>
      </c>
      <c r="B169" s="145" t="s">
        <v>274</v>
      </c>
      <c r="C169" s="146" t="s">
        <v>75</v>
      </c>
      <c r="D169" s="146" t="s">
        <v>273</v>
      </c>
      <c r="E169" s="147" t="s">
        <v>88</v>
      </c>
      <c r="F169" s="147" t="s">
        <v>71</v>
      </c>
      <c r="G169" s="147" t="s">
        <v>71</v>
      </c>
      <c r="H169" s="148">
        <v>45536</v>
      </c>
      <c r="I169" s="144" t="s">
        <v>29</v>
      </c>
      <c r="J169" s="164" t="s">
        <v>252</v>
      </c>
      <c r="K169" s="169">
        <v>1890</v>
      </c>
      <c r="L169" s="166">
        <v>1134</v>
      </c>
      <c r="M169" s="167">
        <v>756</v>
      </c>
      <c r="N169" s="166">
        <v>1890</v>
      </c>
      <c r="O169" s="166">
        <v>5090.58</v>
      </c>
      <c r="P169" s="170">
        <v>407.25</v>
      </c>
      <c r="Q169" s="168">
        <v>15.27</v>
      </c>
      <c r="R169" s="168">
        <v>101.81</v>
      </c>
      <c r="S169" s="179"/>
      <c r="T169" s="168">
        <v>524.33</v>
      </c>
      <c r="U169" s="166">
        <v>609.67</v>
      </c>
      <c r="V169" s="167">
        <v>756</v>
      </c>
      <c r="W169" s="166">
        <v>1365.67</v>
      </c>
      <c r="X169" s="180" t="s">
        <v>253</v>
      </c>
    </row>
    <row r="170" s="121" customFormat="1" ht="36" spans="1:24">
      <c r="A170" s="144">
        <v>22</v>
      </c>
      <c r="B170" s="145" t="s">
        <v>275</v>
      </c>
      <c r="C170" s="146" t="s">
        <v>75</v>
      </c>
      <c r="D170" s="146">
        <v>35</v>
      </c>
      <c r="E170" s="147" t="s">
        <v>71</v>
      </c>
      <c r="F170" s="147" t="s">
        <v>71</v>
      </c>
      <c r="G170" s="147" t="s">
        <v>71</v>
      </c>
      <c r="H170" s="148">
        <v>45717</v>
      </c>
      <c r="I170" s="144" t="s">
        <v>29</v>
      </c>
      <c r="J170" s="164" t="s">
        <v>252</v>
      </c>
      <c r="K170" s="169">
        <v>1890</v>
      </c>
      <c r="L170" s="166">
        <v>1134</v>
      </c>
      <c r="M170" s="167">
        <v>756</v>
      </c>
      <c r="N170" s="166">
        <v>1890</v>
      </c>
      <c r="O170" s="166">
        <v>5090.58</v>
      </c>
      <c r="P170" s="170">
        <v>407.25</v>
      </c>
      <c r="Q170" s="168">
        <v>15.27</v>
      </c>
      <c r="R170" s="168"/>
      <c r="S170" s="179"/>
      <c r="T170" s="168">
        <v>422.52</v>
      </c>
      <c r="U170" s="166">
        <v>711.48</v>
      </c>
      <c r="V170" s="167">
        <v>756</v>
      </c>
      <c r="W170" s="166">
        <v>1467.48</v>
      </c>
      <c r="X170" s="180" t="s">
        <v>253</v>
      </c>
    </row>
    <row r="171" s="121" customFormat="1" ht="36" spans="1:24">
      <c r="A171" s="144">
        <v>23</v>
      </c>
      <c r="B171" s="145" t="s">
        <v>276</v>
      </c>
      <c r="C171" s="146" t="s">
        <v>75</v>
      </c>
      <c r="D171" s="146" t="s">
        <v>277</v>
      </c>
      <c r="E171" s="147" t="s">
        <v>88</v>
      </c>
      <c r="F171" s="147" t="s">
        <v>88</v>
      </c>
      <c r="G171" s="147" t="s">
        <v>71</v>
      </c>
      <c r="H171" s="148">
        <v>45536</v>
      </c>
      <c r="I171" s="144" t="s">
        <v>29</v>
      </c>
      <c r="J171" s="164" t="s">
        <v>252</v>
      </c>
      <c r="K171" s="169">
        <v>1890</v>
      </c>
      <c r="L171" s="166">
        <v>1134</v>
      </c>
      <c r="M171" s="167">
        <v>756</v>
      </c>
      <c r="N171" s="166">
        <v>1890</v>
      </c>
      <c r="O171" s="166">
        <v>5090.58</v>
      </c>
      <c r="P171" s="170">
        <v>407.25</v>
      </c>
      <c r="Q171" s="168">
        <v>15.27</v>
      </c>
      <c r="R171" s="168">
        <v>101.81</v>
      </c>
      <c r="S171" s="179"/>
      <c r="T171" s="168">
        <v>524.33</v>
      </c>
      <c r="U171" s="166">
        <v>609.67</v>
      </c>
      <c r="V171" s="167">
        <v>756</v>
      </c>
      <c r="W171" s="166">
        <v>1365.67</v>
      </c>
      <c r="X171" s="180" t="s">
        <v>253</v>
      </c>
    </row>
    <row r="172" s="121" customFormat="1" ht="36" spans="1:24">
      <c r="A172" s="144">
        <v>24</v>
      </c>
      <c r="B172" s="145" t="s">
        <v>278</v>
      </c>
      <c r="C172" s="146" t="s">
        <v>75</v>
      </c>
      <c r="D172" s="146" t="s">
        <v>271</v>
      </c>
      <c r="E172" s="147" t="s">
        <v>88</v>
      </c>
      <c r="F172" s="147" t="s">
        <v>88</v>
      </c>
      <c r="G172" s="147" t="s">
        <v>71</v>
      </c>
      <c r="H172" s="148">
        <v>45536</v>
      </c>
      <c r="I172" s="144" t="s">
        <v>29</v>
      </c>
      <c r="J172" s="164" t="s">
        <v>252</v>
      </c>
      <c r="K172" s="169">
        <v>1890</v>
      </c>
      <c r="L172" s="166">
        <v>1134</v>
      </c>
      <c r="M172" s="167">
        <v>756</v>
      </c>
      <c r="N172" s="166">
        <v>1890</v>
      </c>
      <c r="O172" s="166">
        <v>5090.58</v>
      </c>
      <c r="P172" s="170">
        <v>407.25</v>
      </c>
      <c r="Q172" s="168">
        <v>15.27</v>
      </c>
      <c r="R172" s="168">
        <v>101.81</v>
      </c>
      <c r="S172" s="179"/>
      <c r="T172" s="168">
        <v>524.33</v>
      </c>
      <c r="U172" s="166">
        <v>609.67</v>
      </c>
      <c r="V172" s="167">
        <v>756</v>
      </c>
      <c r="W172" s="166">
        <v>1365.67</v>
      </c>
      <c r="X172" s="180" t="s">
        <v>253</v>
      </c>
    </row>
    <row r="173" s="121" customFormat="1" ht="36" spans="1:24">
      <c r="A173" s="144">
        <v>25</v>
      </c>
      <c r="B173" s="145" t="s">
        <v>279</v>
      </c>
      <c r="C173" s="146" t="s">
        <v>75</v>
      </c>
      <c r="D173" s="146" t="s">
        <v>280</v>
      </c>
      <c r="E173" s="147" t="s">
        <v>88</v>
      </c>
      <c r="F173" s="147" t="s">
        <v>88</v>
      </c>
      <c r="G173" s="147" t="s">
        <v>71</v>
      </c>
      <c r="H173" s="148">
        <v>45536</v>
      </c>
      <c r="I173" s="144" t="s">
        <v>29</v>
      </c>
      <c r="J173" s="164" t="s">
        <v>252</v>
      </c>
      <c r="K173" s="169">
        <v>1890</v>
      </c>
      <c r="L173" s="166">
        <v>1134</v>
      </c>
      <c r="M173" s="167">
        <v>756</v>
      </c>
      <c r="N173" s="166">
        <v>1890</v>
      </c>
      <c r="O173" s="166">
        <v>5090.58</v>
      </c>
      <c r="P173" s="170">
        <v>407.25</v>
      </c>
      <c r="Q173" s="168">
        <v>15.27</v>
      </c>
      <c r="R173" s="168">
        <v>101.81</v>
      </c>
      <c r="S173" s="179"/>
      <c r="T173" s="168">
        <v>524.33</v>
      </c>
      <c r="U173" s="166">
        <v>609.67</v>
      </c>
      <c r="V173" s="167">
        <v>756</v>
      </c>
      <c r="W173" s="166">
        <v>1365.67</v>
      </c>
      <c r="X173" s="180" t="s">
        <v>253</v>
      </c>
    </row>
    <row r="174" s="121" customFormat="1" ht="36" spans="1:24">
      <c r="A174" s="144">
        <v>26</v>
      </c>
      <c r="B174" s="145" t="s">
        <v>281</v>
      </c>
      <c r="C174" s="146" t="s">
        <v>75</v>
      </c>
      <c r="D174" s="146" t="s">
        <v>280</v>
      </c>
      <c r="E174" s="147" t="s">
        <v>71</v>
      </c>
      <c r="F174" s="147" t="s">
        <v>88</v>
      </c>
      <c r="G174" s="147" t="s">
        <v>71</v>
      </c>
      <c r="H174" s="148">
        <v>45717</v>
      </c>
      <c r="I174" s="144" t="s">
        <v>29</v>
      </c>
      <c r="J174" s="164" t="s">
        <v>252</v>
      </c>
      <c r="K174" s="169">
        <v>1890</v>
      </c>
      <c r="L174" s="166">
        <v>1134</v>
      </c>
      <c r="M174" s="167">
        <v>756</v>
      </c>
      <c r="N174" s="166">
        <v>1890</v>
      </c>
      <c r="O174" s="166">
        <v>5090.58</v>
      </c>
      <c r="P174" s="170">
        <v>407.25</v>
      </c>
      <c r="Q174" s="168">
        <v>15.27</v>
      </c>
      <c r="R174" s="168"/>
      <c r="S174" s="179"/>
      <c r="T174" s="168">
        <v>422.52</v>
      </c>
      <c r="U174" s="166">
        <v>711.48</v>
      </c>
      <c r="V174" s="167">
        <v>756</v>
      </c>
      <c r="W174" s="166">
        <v>1467.48</v>
      </c>
      <c r="X174" s="180" t="s">
        <v>253</v>
      </c>
    </row>
    <row r="175" s="121" customFormat="1" ht="36" spans="1:24">
      <c r="A175" s="144">
        <v>27</v>
      </c>
      <c r="B175" s="145" t="s">
        <v>282</v>
      </c>
      <c r="C175" s="146" t="s">
        <v>75</v>
      </c>
      <c r="D175" s="146" t="s">
        <v>283</v>
      </c>
      <c r="E175" s="147" t="s">
        <v>88</v>
      </c>
      <c r="F175" s="147" t="s">
        <v>88</v>
      </c>
      <c r="G175" s="147" t="s">
        <v>71</v>
      </c>
      <c r="H175" s="148">
        <v>45536</v>
      </c>
      <c r="I175" s="144" t="s">
        <v>29</v>
      </c>
      <c r="J175" s="164" t="s">
        <v>252</v>
      </c>
      <c r="K175" s="169">
        <v>1890</v>
      </c>
      <c r="L175" s="166">
        <v>1134</v>
      </c>
      <c r="M175" s="167">
        <v>756</v>
      </c>
      <c r="N175" s="166">
        <v>1890</v>
      </c>
      <c r="O175" s="166">
        <v>5090.58</v>
      </c>
      <c r="P175" s="170">
        <v>407.25</v>
      </c>
      <c r="Q175" s="168">
        <v>15.27</v>
      </c>
      <c r="R175" s="168">
        <v>101.81</v>
      </c>
      <c r="S175" s="179"/>
      <c r="T175" s="168">
        <v>524.33</v>
      </c>
      <c r="U175" s="166">
        <v>609.67</v>
      </c>
      <c r="V175" s="167">
        <v>756</v>
      </c>
      <c r="W175" s="166">
        <v>1365.67</v>
      </c>
      <c r="X175" s="180" t="s">
        <v>253</v>
      </c>
    </row>
    <row r="176" s="121" customFormat="1" ht="36" spans="1:24">
      <c r="A176" s="144">
        <v>28</v>
      </c>
      <c r="B176" s="145" t="s">
        <v>284</v>
      </c>
      <c r="C176" s="146" t="s">
        <v>75</v>
      </c>
      <c r="D176" s="146" t="s">
        <v>283</v>
      </c>
      <c r="E176" s="147" t="s">
        <v>88</v>
      </c>
      <c r="F176" s="147" t="s">
        <v>88</v>
      </c>
      <c r="G176" s="147" t="s">
        <v>71</v>
      </c>
      <c r="H176" s="148">
        <v>45536</v>
      </c>
      <c r="I176" s="144" t="s">
        <v>29</v>
      </c>
      <c r="J176" s="164" t="s">
        <v>252</v>
      </c>
      <c r="K176" s="169">
        <v>1890</v>
      </c>
      <c r="L176" s="166">
        <v>1134</v>
      </c>
      <c r="M176" s="167">
        <v>756</v>
      </c>
      <c r="N176" s="166">
        <v>1890</v>
      </c>
      <c r="O176" s="166">
        <v>5090.58</v>
      </c>
      <c r="P176" s="170">
        <v>407.25</v>
      </c>
      <c r="Q176" s="168">
        <v>15.27</v>
      </c>
      <c r="R176" s="168">
        <v>101.81</v>
      </c>
      <c r="S176" s="179"/>
      <c r="T176" s="168">
        <v>524.33</v>
      </c>
      <c r="U176" s="166">
        <v>609.67</v>
      </c>
      <c r="V176" s="167">
        <v>756</v>
      </c>
      <c r="W176" s="166">
        <v>1365.67</v>
      </c>
      <c r="X176" s="180" t="s">
        <v>253</v>
      </c>
    </row>
    <row r="177" s="121" customFormat="1" ht="36" spans="1:24">
      <c r="A177" s="144">
        <v>29</v>
      </c>
      <c r="B177" s="145" t="s">
        <v>285</v>
      </c>
      <c r="C177" s="146" t="s">
        <v>75</v>
      </c>
      <c r="D177" s="146" t="s">
        <v>283</v>
      </c>
      <c r="E177" s="147" t="s">
        <v>88</v>
      </c>
      <c r="F177" s="147" t="s">
        <v>88</v>
      </c>
      <c r="G177" s="147" t="s">
        <v>71</v>
      </c>
      <c r="H177" s="148">
        <v>45536</v>
      </c>
      <c r="I177" s="144" t="s">
        <v>29</v>
      </c>
      <c r="J177" s="164" t="s">
        <v>252</v>
      </c>
      <c r="K177" s="169">
        <v>1890</v>
      </c>
      <c r="L177" s="166">
        <v>1134</v>
      </c>
      <c r="M177" s="167">
        <v>756</v>
      </c>
      <c r="N177" s="166">
        <v>1890</v>
      </c>
      <c r="O177" s="166">
        <v>5090.58</v>
      </c>
      <c r="P177" s="170">
        <v>407.25</v>
      </c>
      <c r="Q177" s="168">
        <v>15.27</v>
      </c>
      <c r="R177" s="168">
        <v>101.81</v>
      </c>
      <c r="S177" s="179"/>
      <c r="T177" s="168">
        <v>524.33</v>
      </c>
      <c r="U177" s="166">
        <v>609.67</v>
      </c>
      <c r="V177" s="167">
        <v>756</v>
      </c>
      <c r="W177" s="166">
        <v>1365.67</v>
      </c>
      <c r="X177" s="180" t="s">
        <v>253</v>
      </c>
    </row>
    <row r="178" s="121" customFormat="1" ht="36" spans="1:24">
      <c r="A178" s="144">
        <v>30</v>
      </c>
      <c r="B178" s="145" t="s">
        <v>286</v>
      </c>
      <c r="C178" s="146" t="s">
        <v>75</v>
      </c>
      <c r="D178" s="146" t="s">
        <v>287</v>
      </c>
      <c r="E178" s="147" t="s">
        <v>88</v>
      </c>
      <c r="F178" s="147" t="s">
        <v>88</v>
      </c>
      <c r="G178" s="147" t="s">
        <v>71</v>
      </c>
      <c r="H178" s="148">
        <v>45536</v>
      </c>
      <c r="I178" s="144" t="s">
        <v>29</v>
      </c>
      <c r="J178" s="164" t="s">
        <v>252</v>
      </c>
      <c r="K178" s="169">
        <v>1890</v>
      </c>
      <c r="L178" s="166">
        <v>1134</v>
      </c>
      <c r="M178" s="167">
        <v>756</v>
      </c>
      <c r="N178" s="166">
        <v>1890</v>
      </c>
      <c r="O178" s="166">
        <v>5090.58</v>
      </c>
      <c r="P178" s="170">
        <v>407.25</v>
      </c>
      <c r="Q178" s="168">
        <v>15.27</v>
      </c>
      <c r="R178" s="168">
        <v>101.81</v>
      </c>
      <c r="S178" s="179"/>
      <c r="T178" s="168">
        <v>524.33</v>
      </c>
      <c r="U178" s="166">
        <v>609.67</v>
      </c>
      <c r="V178" s="167">
        <v>756</v>
      </c>
      <c r="W178" s="166">
        <v>1365.67</v>
      </c>
      <c r="X178" s="180" t="s">
        <v>253</v>
      </c>
    </row>
    <row r="179" s="121" customFormat="1" ht="36" spans="1:24">
      <c r="A179" s="144">
        <v>31</v>
      </c>
      <c r="B179" s="145" t="s">
        <v>288</v>
      </c>
      <c r="C179" s="146" t="s">
        <v>75</v>
      </c>
      <c r="D179" s="146" t="s">
        <v>289</v>
      </c>
      <c r="E179" s="147" t="s">
        <v>88</v>
      </c>
      <c r="F179" s="147" t="s">
        <v>88</v>
      </c>
      <c r="G179" s="147" t="s">
        <v>71</v>
      </c>
      <c r="H179" s="148">
        <v>45536</v>
      </c>
      <c r="I179" s="144" t="s">
        <v>29</v>
      </c>
      <c r="J179" s="164" t="s">
        <v>252</v>
      </c>
      <c r="K179" s="169">
        <v>1890</v>
      </c>
      <c r="L179" s="166">
        <v>1134</v>
      </c>
      <c r="M179" s="167">
        <v>756</v>
      </c>
      <c r="N179" s="166">
        <v>1890</v>
      </c>
      <c r="O179" s="166">
        <v>5090.58</v>
      </c>
      <c r="P179" s="170">
        <v>407.25</v>
      </c>
      <c r="Q179" s="168">
        <v>15.27</v>
      </c>
      <c r="R179" s="168">
        <v>101.81</v>
      </c>
      <c r="S179" s="179"/>
      <c r="T179" s="168">
        <v>524.33</v>
      </c>
      <c r="U179" s="166">
        <v>609.67</v>
      </c>
      <c r="V179" s="167">
        <v>756</v>
      </c>
      <c r="W179" s="166">
        <v>1365.67</v>
      </c>
      <c r="X179" s="180" t="s">
        <v>253</v>
      </c>
    </row>
    <row r="180" s="121" customFormat="1" ht="36" spans="1:24">
      <c r="A180" s="144">
        <v>32</v>
      </c>
      <c r="B180" s="145" t="s">
        <v>290</v>
      </c>
      <c r="C180" s="146" t="s">
        <v>75</v>
      </c>
      <c r="D180" s="146" t="s">
        <v>289</v>
      </c>
      <c r="E180" s="147" t="s">
        <v>88</v>
      </c>
      <c r="F180" s="147" t="s">
        <v>88</v>
      </c>
      <c r="G180" s="147" t="s">
        <v>71</v>
      </c>
      <c r="H180" s="148">
        <v>45536</v>
      </c>
      <c r="I180" s="144" t="s">
        <v>29</v>
      </c>
      <c r="J180" s="164" t="s">
        <v>252</v>
      </c>
      <c r="K180" s="169">
        <v>1890</v>
      </c>
      <c r="L180" s="166">
        <v>1134</v>
      </c>
      <c r="M180" s="167">
        <v>756</v>
      </c>
      <c r="N180" s="166">
        <v>1890</v>
      </c>
      <c r="O180" s="166">
        <v>5090.58</v>
      </c>
      <c r="P180" s="170">
        <v>407.25</v>
      </c>
      <c r="Q180" s="168">
        <v>15.27</v>
      </c>
      <c r="R180" s="168"/>
      <c r="S180" s="179"/>
      <c r="T180" s="168">
        <v>422.52</v>
      </c>
      <c r="U180" s="166">
        <v>711.48</v>
      </c>
      <c r="V180" s="167">
        <v>756</v>
      </c>
      <c r="W180" s="166">
        <v>1467.48</v>
      </c>
      <c r="X180" s="180" t="s">
        <v>253</v>
      </c>
    </row>
    <row r="181" s="121" customFormat="1" ht="36" spans="1:24">
      <c r="A181" s="144">
        <v>33</v>
      </c>
      <c r="B181" s="145" t="s">
        <v>291</v>
      </c>
      <c r="C181" s="146" t="s">
        <v>75</v>
      </c>
      <c r="D181" s="146" t="s">
        <v>292</v>
      </c>
      <c r="E181" s="147" t="s">
        <v>71</v>
      </c>
      <c r="F181" s="147" t="s">
        <v>71</v>
      </c>
      <c r="G181" s="147" t="s">
        <v>71</v>
      </c>
      <c r="H181" s="148">
        <v>45536</v>
      </c>
      <c r="I181" s="144" t="s">
        <v>29</v>
      </c>
      <c r="J181" s="164" t="s">
        <v>252</v>
      </c>
      <c r="K181" s="169">
        <v>1890</v>
      </c>
      <c r="L181" s="166">
        <v>1134</v>
      </c>
      <c r="M181" s="167">
        <v>756</v>
      </c>
      <c r="N181" s="166">
        <v>1890</v>
      </c>
      <c r="O181" s="166">
        <v>5090.58</v>
      </c>
      <c r="P181" s="170">
        <v>407.25</v>
      </c>
      <c r="Q181" s="168">
        <v>15.27</v>
      </c>
      <c r="R181" s="168">
        <v>101.81</v>
      </c>
      <c r="S181" s="179"/>
      <c r="T181" s="168">
        <v>524.33</v>
      </c>
      <c r="U181" s="166">
        <v>609.67</v>
      </c>
      <c r="V181" s="167">
        <v>756</v>
      </c>
      <c r="W181" s="166">
        <v>1365.67</v>
      </c>
      <c r="X181" s="180" t="s">
        <v>253</v>
      </c>
    </row>
    <row r="182" s="121" customFormat="1" ht="36" spans="1:24">
      <c r="A182" s="144">
        <v>34</v>
      </c>
      <c r="B182" s="145" t="s">
        <v>293</v>
      </c>
      <c r="C182" s="146" t="s">
        <v>75</v>
      </c>
      <c r="D182" s="146" t="s">
        <v>294</v>
      </c>
      <c r="E182" s="147" t="s">
        <v>88</v>
      </c>
      <c r="F182" s="147" t="s">
        <v>88</v>
      </c>
      <c r="G182" s="147" t="s">
        <v>71</v>
      </c>
      <c r="H182" s="148">
        <v>45536</v>
      </c>
      <c r="I182" s="144" t="s">
        <v>29</v>
      </c>
      <c r="J182" s="164" t="s">
        <v>252</v>
      </c>
      <c r="K182" s="169">
        <v>1890</v>
      </c>
      <c r="L182" s="166">
        <v>1134</v>
      </c>
      <c r="M182" s="167">
        <v>756</v>
      </c>
      <c r="N182" s="166">
        <v>1890</v>
      </c>
      <c r="O182" s="166">
        <v>5090.58</v>
      </c>
      <c r="P182" s="170">
        <v>407.25</v>
      </c>
      <c r="Q182" s="168">
        <v>15.27</v>
      </c>
      <c r="R182" s="168">
        <v>101.81</v>
      </c>
      <c r="S182" s="179"/>
      <c r="T182" s="168">
        <v>524.33</v>
      </c>
      <c r="U182" s="166">
        <v>609.67</v>
      </c>
      <c r="V182" s="167">
        <v>756</v>
      </c>
      <c r="W182" s="166">
        <v>1365.67</v>
      </c>
      <c r="X182" s="180" t="s">
        <v>253</v>
      </c>
    </row>
    <row r="183" s="121" customFormat="1" ht="36" spans="1:24">
      <c r="A183" s="144">
        <v>148</v>
      </c>
      <c r="B183" s="145" t="s">
        <v>295</v>
      </c>
      <c r="C183" s="146" t="s">
        <v>75</v>
      </c>
      <c r="D183" s="146">
        <v>35</v>
      </c>
      <c r="E183" s="147"/>
      <c r="F183" s="147"/>
      <c r="G183" s="147" t="s">
        <v>71</v>
      </c>
      <c r="H183" s="148">
        <v>45139</v>
      </c>
      <c r="I183" s="144" t="s">
        <v>28</v>
      </c>
      <c r="J183" s="164" t="s">
        <v>252</v>
      </c>
      <c r="K183" s="169">
        <v>1890</v>
      </c>
      <c r="L183" s="166">
        <v>1134</v>
      </c>
      <c r="M183" s="167">
        <v>756</v>
      </c>
      <c r="N183" s="166">
        <v>1890</v>
      </c>
      <c r="O183" s="166"/>
      <c r="P183" s="170">
        <v>407.25</v>
      </c>
      <c r="Q183" s="168">
        <v>15.27</v>
      </c>
      <c r="R183" s="168">
        <v>90</v>
      </c>
      <c r="S183" s="179"/>
      <c r="T183" s="168">
        <v>512.52</v>
      </c>
      <c r="U183" s="166">
        <v>621.48</v>
      </c>
      <c r="V183" s="167">
        <v>756</v>
      </c>
      <c r="W183" s="166">
        <v>1377.48</v>
      </c>
      <c r="X183" s="180"/>
    </row>
    <row r="184" s="121" customFormat="1" ht="36" spans="1:24">
      <c r="A184" s="144">
        <v>149</v>
      </c>
      <c r="B184" s="145" t="s">
        <v>296</v>
      </c>
      <c r="C184" s="146" t="s">
        <v>75</v>
      </c>
      <c r="D184" s="146">
        <v>49</v>
      </c>
      <c r="E184" s="147"/>
      <c r="F184" s="147"/>
      <c r="G184" s="147" t="s">
        <v>71</v>
      </c>
      <c r="H184" s="148">
        <v>45139</v>
      </c>
      <c r="I184" s="144" t="s">
        <v>28</v>
      </c>
      <c r="J184" s="164" t="s">
        <v>252</v>
      </c>
      <c r="K184" s="169">
        <v>1890</v>
      </c>
      <c r="L184" s="166">
        <v>1134</v>
      </c>
      <c r="M184" s="167">
        <v>756</v>
      </c>
      <c r="N184" s="166">
        <v>1890</v>
      </c>
      <c r="O184" s="166"/>
      <c r="P184" s="170">
        <v>407.25</v>
      </c>
      <c r="Q184" s="168">
        <v>15.27</v>
      </c>
      <c r="R184" s="168">
        <v>0</v>
      </c>
      <c r="S184" s="179"/>
      <c r="T184" s="168">
        <v>422.52</v>
      </c>
      <c r="U184" s="166">
        <v>711.48</v>
      </c>
      <c r="V184" s="167">
        <v>756</v>
      </c>
      <c r="W184" s="166">
        <v>1467.48</v>
      </c>
      <c r="X184" s="180"/>
    </row>
    <row r="185" s="121" customFormat="1" ht="36" spans="1:24">
      <c r="A185" s="144">
        <v>150</v>
      </c>
      <c r="B185" s="145" t="s">
        <v>297</v>
      </c>
      <c r="C185" s="146" t="s">
        <v>75</v>
      </c>
      <c r="D185" s="146">
        <v>42</v>
      </c>
      <c r="E185" s="147"/>
      <c r="F185" s="147"/>
      <c r="G185" s="147" t="s">
        <v>71</v>
      </c>
      <c r="H185" s="148">
        <v>45139</v>
      </c>
      <c r="I185" s="144" t="s">
        <v>28</v>
      </c>
      <c r="J185" s="164" t="s">
        <v>252</v>
      </c>
      <c r="K185" s="169">
        <v>1890</v>
      </c>
      <c r="L185" s="166">
        <v>1134</v>
      </c>
      <c r="M185" s="167">
        <v>756</v>
      </c>
      <c r="N185" s="166">
        <v>1890</v>
      </c>
      <c r="O185" s="166"/>
      <c r="P185" s="170">
        <v>407.25</v>
      </c>
      <c r="Q185" s="168">
        <v>15.27</v>
      </c>
      <c r="R185" s="168">
        <v>87.27</v>
      </c>
      <c r="S185" s="179"/>
      <c r="T185" s="168">
        <v>509.79</v>
      </c>
      <c r="U185" s="166">
        <v>624.21</v>
      </c>
      <c r="V185" s="167">
        <v>756</v>
      </c>
      <c r="W185" s="166">
        <v>1380.21</v>
      </c>
      <c r="X185" s="180"/>
    </row>
    <row r="186" s="121" customFormat="1" ht="36" spans="1:24">
      <c r="A186" s="144">
        <v>151</v>
      </c>
      <c r="B186" s="145" t="s">
        <v>298</v>
      </c>
      <c r="C186" s="146" t="s">
        <v>75</v>
      </c>
      <c r="D186" s="146">
        <v>52</v>
      </c>
      <c r="E186" s="147"/>
      <c r="F186" s="147"/>
      <c r="G186" s="147" t="s">
        <v>71</v>
      </c>
      <c r="H186" s="148">
        <v>45139</v>
      </c>
      <c r="I186" s="144" t="s">
        <v>28</v>
      </c>
      <c r="J186" s="164" t="s">
        <v>252</v>
      </c>
      <c r="K186" s="169">
        <v>1890</v>
      </c>
      <c r="L186" s="166">
        <v>1134</v>
      </c>
      <c r="M186" s="167">
        <v>756</v>
      </c>
      <c r="N186" s="166">
        <v>1890</v>
      </c>
      <c r="O186" s="166"/>
      <c r="P186" s="170">
        <v>407.25</v>
      </c>
      <c r="Q186" s="168">
        <v>15.27</v>
      </c>
      <c r="R186" s="168">
        <v>87.27</v>
      </c>
      <c r="S186" s="179"/>
      <c r="T186" s="168">
        <v>509.79</v>
      </c>
      <c r="U186" s="166">
        <v>624.21</v>
      </c>
      <c r="V186" s="167">
        <v>756</v>
      </c>
      <c r="W186" s="166">
        <v>1380.21</v>
      </c>
      <c r="X186" s="180"/>
    </row>
    <row r="187" s="121" customFormat="1" ht="36" spans="1:24">
      <c r="A187" s="144">
        <v>152</v>
      </c>
      <c r="B187" s="145" t="s">
        <v>299</v>
      </c>
      <c r="C187" s="146" t="s">
        <v>75</v>
      </c>
      <c r="D187" s="146">
        <v>50</v>
      </c>
      <c r="E187" s="147"/>
      <c r="F187" s="147"/>
      <c r="G187" s="147" t="s">
        <v>71</v>
      </c>
      <c r="H187" s="148">
        <v>45139</v>
      </c>
      <c r="I187" s="144" t="s">
        <v>28</v>
      </c>
      <c r="J187" s="164" t="s">
        <v>252</v>
      </c>
      <c r="K187" s="169">
        <v>1890</v>
      </c>
      <c r="L187" s="166">
        <v>1134</v>
      </c>
      <c r="M187" s="167">
        <v>756</v>
      </c>
      <c r="N187" s="166">
        <v>1890</v>
      </c>
      <c r="O187" s="166"/>
      <c r="P187" s="170">
        <v>407.25</v>
      </c>
      <c r="Q187" s="168">
        <v>15.27</v>
      </c>
      <c r="R187" s="168">
        <v>0</v>
      </c>
      <c r="S187" s="179"/>
      <c r="T187" s="168">
        <v>422.52</v>
      </c>
      <c r="U187" s="166">
        <v>711.48</v>
      </c>
      <c r="V187" s="167">
        <v>756</v>
      </c>
      <c r="W187" s="166">
        <v>1467.48</v>
      </c>
      <c r="X187" s="180"/>
    </row>
    <row r="188" s="121" customFormat="1" ht="36" spans="1:24">
      <c r="A188" s="144">
        <v>153</v>
      </c>
      <c r="B188" s="145" t="s">
        <v>300</v>
      </c>
      <c r="C188" s="146" t="s">
        <v>75</v>
      </c>
      <c r="D188" s="146">
        <v>40</v>
      </c>
      <c r="E188" s="147"/>
      <c r="F188" s="147"/>
      <c r="G188" s="147" t="s">
        <v>71</v>
      </c>
      <c r="H188" s="148">
        <v>45139</v>
      </c>
      <c r="I188" s="144" t="s">
        <v>28</v>
      </c>
      <c r="J188" s="164" t="s">
        <v>252</v>
      </c>
      <c r="K188" s="169">
        <v>1890</v>
      </c>
      <c r="L188" s="166">
        <v>1134</v>
      </c>
      <c r="M188" s="167">
        <v>756</v>
      </c>
      <c r="N188" s="166">
        <v>1890</v>
      </c>
      <c r="O188" s="166"/>
      <c r="P188" s="170">
        <v>407.25</v>
      </c>
      <c r="Q188" s="168">
        <v>15.27</v>
      </c>
      <c r="R188" s="168">
        <v>87.27</v>
      </c>
      <c r="S188" s="179"/>
      <c r="T188" s="168">
        <v>509.79</v>
      </c>
      <c r="U188" s="166">
        <v>624.21</v>
      </c>
      <c r="V188" s="167">
        <v>756</v>
      </c>
      <c r="W188" s="166">
        <v>1380.21</v>
      </c>
      <c r="X188" s="180"/>
    </row>
    <row r="189" s="121" customFormat="1" ht="36" spans="1:24">
      <c r="A189" s="144">
        <v>154</v>
      </c>
      <c r="B189" s="145" t="s">
        <v>301</v>
      </c>
      <c r="C189" s="146" t="s">
        <v>75</v>
      </c>
      <c r="D189" s="146">
        <v>44</v>
      </c>
      <c r="E189" s="147" t="s">
        <v>71</v>
      </c>
      <c r="F189" s="147"/>
      <c r="G189" s="147" t="s">
        <v>71</v>
      </c>
      <c r="H189" s="148">
        <v>45139</v>
      </c>
      <c r="I189" s="144" t="s">
        <v>28</v>
      </c>
      <c r="J189" s="164" t="s">
        <v>252</v>
      </c>
      <c r="K189" s="169">
        <v>1890</v>
      </c>
      <c r="L189" s="166">
        <v>1134</v>
      </c>
      <c r="M189" s="167">
        <v>756</v>
      </c>
      <c r="N189" s="166">
        <v>1890</v>
      </c>
      <c r="O189" s="166"/>
      <c r="P189" s="170">
        <v>407.25</v>
      </c>
      <c r="Q189" s="168">
        <v>15.27</v>
      </c>
      <c r="R189" s="168">
        <v>0</v>
      </c>
      <c r="S189" s="179"/>
      <c r="T189" s="168">
        <v>422.52</v>
      </c>
      <c r="U189" s="166">
        <v>711.48</v>
      </c>
      <c r="V189" s="167">
        <v>756</v>
      </c>
      <c r="W189" s="166">
        <v>1467.48</v>
      </c>
      <c r="X189" s="180"/>
    </row>
    <row r="190" s="121" customFormat="1" ht="36" spans="1:24">
      <c r="A190" s="144">
        <v>155</v>
      </c>
      <c r="B190" s="145" t="s">
        <v>302</v>
      </c>
      <c r="C190" s="146" t="s">
        <v>75</v>
      </c>
      <c r="D190" s="146">
        <v>45</v>
      </c>
      <c r="E190" s="147"/>
      <c r="F190" s="147"/>
      <c r="G190" s="147" t="s">
        <v>71</v>
      </c>
      <c r="H190" s="148">
        <v>45139</v>
      </c>
      <c r="I190" s="144" t="s">
        <v>28</v>
      </c>
      <c r="J190" s="164" t="s">
        <v>252</v>
      </c>
      <c r="K190" s="169">
        <v>1890</v>
      </c>
      <c r="L190" s="166">
        <v>1134</v>
      </c>
      <c r="M190" s="167">
        <v>756</v>
      </c>
      <c r="N190" s="166">
        <v>1890</v>
      </c>
      <c r="O190" s="166"/>
      <c r="P190" s="170">
        <v>407.25</v>
      </c>
      <c r="Q190" s="168">
        <v>15.27</v>
      </c>
      <c r="R190" s="168">
        <v>0</v>
      </c>
      <c r="S190" s="179"/>
      <c r="T190" s="168">
        <v>422.52</v>
      </c>
      <c r="U190" s="166">
        <v>711.48</v>
      </c>
      <c r="V190" s="167">
        <v>756</v>
      </c>
      <c r="W190" s="166">
        <v>1467.48</v>
      </c>
      <c r="X190" s="180"/>
    </row>
    <row r="191" s="121" customFormat="1" ht="36" spans="1:24">
      <c r="A191" s="144">
        <v>156</v>
      </c>
      <c r="B191" s="145" t="s">
        <v>303</v>
      </c>
      <c r="C191" s="146" t="s">
        <v>75</v>
      </c>
      <c r="D191" s="146">
        <v>53</v>
      </c>
      <c r="E191" s="147"/>
      <c r="F191" s="147"/>
      <c r="G191" s="147" t="s">
        <v>71</v>
      </c>
      <c r="H191" s="148">
        <v>45139</v>
      </c>
      <c r="I191" s="144" t="s">
        <v>28</v>
      </c>
      <c r="J191" s="164" t="s">
        <v>252</v>
      </c>
      <c r="K191" s="169">
        <v>1890</v>
      </c>
      <c r="L191" s="166">
        <v>1134</v>
      </c>
      <c r="M191" s="167">
        <v>756</v>
      </c>
      <c r="N191" s="166">
        <v>1890</v>
      </c>
      <c r="O191" s="166"/>
      <c r="P191" s="170">
        <v>407.25</v>
      </c>
      <c r="Q191" s="168">
        <v>15.27</v>
      </c>
      <c r="R191" s="168">
        <v>87.27</v>
      </c>
      <c r="S191" s="179"/>
      <c r="T191" s="168">
        <v>509.79</v>
      </c>
      <c r="U191" s="166">
        <v>624.21</v>
      </c>
      <c r="V191" s="167">
        <v>756</v>
      </c>
      <c r="W191" s="166">
        <v>1380.21</v>
      </c>
      <c r="X191" s="180"/>
    </row>
    <row r="192" s="121" customFormat="1" ht="33.75" spans="1:24">
      <c r="A192" s="144">
        <v>1</v>
      </c>
      <c r="B192" s="145" t="s">
        <v>304</v>
      </c>
      <c r="C192" s="146" t="s">
        <v>75</v>
      </c>
      <c r="D192" s="146">
        <v>48</v>
      </c>
      <c r="E192" s="147"/>
      <c r="F192" s="147"/>
      <c r="G192" s="147"/>
      <c r="I192" s="148" t="s">
        <v>30</v>
      </c>
      <c r="J192" s="148" t="s">
        <v>305</v>
      </c>
      <c r="K192" s="144">
        <v>1890</v>
      </c>
      <c r="L192" s="169">
        <v>1134</v>
      </c>
      <c r="M192" s="164">
        <v>756</v>
      </c>
      <c r="N192" s="169">
        <v>1890</v>
      </c>
      <c r="O192" s="166">
        <v>5090.58</v>
      </c>
      <c r="P192" s="167">
        <v>407.25</v>
      </c>
      <c r="Q192" s="166">
        <v>15.27</v>
      </c>
      <c r="R192" s="166">
        <v>0</v>
      </c>
      <c r="S192" s="170">
        <v>0</v>
      </c>
      <c r="T192" s="168">
        <v>422.52</v>
      </c>
      <c r="U192" s="166">
        <v>711.48</v>
      </c>
      <c r="V192" s="167">
        <v>756</v>
      </c>
      <c r="W192" s="166">
        <v>1467.48</v>
      </c>
      <c r="X192" s="182"/>
    </row>
    <row r="193" s="121" customFormat="1" ht="24" spans="1:24">
      <c r="A193" s="144">
        <v>191</v>
      </c>
      <c r="B193" s="145" t="s">
        <v>306</v>
      </c>
      <c r="C193" s="146" t="s">
        <v>70</v>
      </c>
      <c r="D193" s="146">
        <v>26</v>
      </c>
      <c r="E193" s="147" t="s">
        <v>88</v>
      </c>
      <c r="F193" s="147" t="s">
        <v>88</v>
      </c>
      <c r="G193" s="147" t="s">
        <v>88</v>
      </c>
      <c r="H193" s="148"/>
      <c r="I193" s="144" t="s">
        <v>31</v>
      </c>
      <c r="J193" s="164" t="s">
        <v>307</v>
      </c>
      <c r="K193" s="169">
        <v>1890</v>
      </c>
      <c r="L193" s="166">
        <v>1134</v>
      </c>
      <c r="M193" s="167">
        <v>756</v>
      </c>
      <c r="N193" s="166">
        <v>1890</v>
      </c>
      <c r="O193" s="166">
        <v>5090</v>
      </c>
      <c r="P193" s="170">
        <v>407.25</v>
      </c>
      <c r="Q193" s="168">
        <v>15.27</v>
      </c>
      <c r="R193" s="168"/>
      <c r="S193" s="179"/>
      <c r="T193" s="168">
        <v>422.52</v>
      </c>
      <c r="U193" s="166">
        <v>711.48</v>
      </c>
      <c r="V193" s="167">
        <v>756</v>
      </c>
      <c r="W193" s="166">
        <v>1467.48</v>
      </c>
      <c r="X193" s="180"/>
    </row>
    <row r="194" s="121" customFormat="1" ht="24" spans="1:24">
      <c r="A194" s="144">
        <v>1</v>
      </c>
      <c r="B194" s="145" t="s">
        <v>308</v>
      </c>
      <c r="C194" s="146" t="s">
        <v>75</v>
      </c>
      <c r="D194" s="146">
        <v>40</v>
      </c>
      <c r="E194" s="147" t="s">
        <v>88</v>
      </c>
      <c r="F194" s="147" t="s">
        <v>88</v>
      </c>
      <c r="G194" s="147" t="s">
        <v>88</v>
      </c>
      <c r="H194" s="148">
        <v>45658</v>
      </c>
      <c r="I194" s="144" t="s">
        <v>32</v>
      </c>
      <c r="J194" s="164" t="s">
        <v>309</v>
      </c>
      <c r="K194" s="169">
        <v>1890</v>
      </c>
      <c r="L194" s="166">
        <v>1134</v>
      </c>
      <c r="M194" s="167">
        <v>756</v>
      </c>
      <c r="N194" s="166">
        <v>1890</v>
      </c>
      <c r="O194" s="166"/>
      <c r="P194" s="170">
        <v>407.25</v>
      </c>
      <c r="Q194" s="168">
        <v>15.27</v>
      </c>
      <c r="R194" s="168"/>
      <c r="S194" s="179"/>
      <c r="T194" s="168">
        <v>422.52</v>
      </c>
      <c r="U194" s="166">
        <v>711.48</v>
      </c>
      <c r="V194" s="167">
        <v>756</v>
      </c>
      <c r="W194" s="166">
        <v>1467.48</v>
      </c>
      <c r="X194" s="180"/>
    </row>
    <row r="195" s="121" customFormat="1" ht="24" spans="1:24">
      <c r="A195" s="144">
        <v>2</v>
      </c>
      <c r="B195" s="145" t="s">
        <v>310</v>
      </c>
      <c r="C195" s="146" t="s">
        <v>75</v>
      </c>
      <c r="D195" s="146">
        <v>40</v>
      </c>
      <c r="E195" s="147" t="s">
        <v>88</v>
      </c>
      <c r="F195" s="147" t="s">
        <v>88</v>
      </c>
      <c r="G195" s="147" t="s">
        <v>88</v>
      </c>
      <c r="H195" s="148">
        <v>45658</v>
      </c>
      <c r="I195" s="144" t="s">
        <v>32</v>
      </c>
      <c r="J195" s="164" t="s">
        <v>309</v>
      </c>
      <c r="K195" s="169">
        <v>1890</v>
      </c>
      <c r="L195" s="166">
        <v>1134</v>
      </c>
      <c r="M195" s="167">
        <v>756</v>
      </c>
      <c r="N195" s="166">
        <v>1890</v>
      </c>
      <c r="O195" s="166"/>
      <c r="P195" s="170">
        <v>407.25</v>
      </c>
      <c r="Q195" s="168">
        <v>15.27</v>
      </c>
      <c r="R195" s="168"/>
      <c r="S195" s="179"/>
      <c r="T195" s="168">
        <v>422.52</v>
      </c>
      <c r="U195" s="166">
        <v>711.48</v>
      </c>
      <c r="V195" s="167">
        <v>756</v>
      </c>
      <c r="W195" s="166">
        <v>1467.48</v>
      </c>
      <c r="X195" s="180"/>
    </row>
    <row r="196" s="121" customFormat="1" ht="24" spans="1:24">
      <c r="A196" s="144">
        <v>3</v>
      </c>
      <c r="B196" s="145" t="s">
        <v>311</v>
      </c>
      <c r="C196" s="146" t="s">
        <v>75</v>
      </c>
      <c r="D196" s="146">
        <v>39</v>
      </c>
      <c r="E196" s="147" t="s">
        <v>88</v>
      </c>
      <c r="F196" s="147" t="s">
        <v>88</v>
      </c>
      <c r="G196" s="147" t="s">
        <v>88</v>
      </c>
      <c r="H196" s="148">
        <v>45658</v>
      </c>
      <c r="I196" s="144" t="s">
        <v>32</v>
      </c>
      <c r="J196" s="164" t="s">
        <v>309</v>
      </c>
      <c r="K196" s="169">
        <v>1890</v>
      </c>
      <c r="L196" s="166">
        <v>1134</v>
      </c>
      <c r="M196" s="167">
        <v>756</v>
      </c>
      <c r="N196" s="166">
        <v>1890</v>
      </c>
      <c r="O196" s="166"/>
      <c r="P196" s="170">
        <v>407.25</v>
      </c>
      <c r="Q196" s="168">
        <v>15.27</v>
      </c>
      <c r="R196" s="168"/>
      <c r="S196" s="179"/>
      <c r="T196" s="168">
        <v>422.52</v>
      </c>
      <c r="U196" s="166">
        <v>711.48</v>
      </c>
      <c r="V196" s="167">
        <v>756</v>
      </c>
      <c r="W196" s="166">
        <v>1467.48</v>
      </c>
      <c r="X196" s="180"/>
    </row>
    <row r="197" s="121" customFormat="1" ht="24" spans="1:24">
      <c r="A197" s="144">
        <v>4</v>
      </c>
      <c r="B197" s="145" t="s">
        <v>312</v>
      </c>
      <c r="C197" s="146" t="s">
        <v>75</v>
      </c>
      <c r="D197" s="146">
        <v>51</v>
      </c>
      <c r="E197" s="147" t="s">
        <v>88</v>
      </c>
      <c r="F197" s="147" t="s">
        <v>88</v>
      </c>
      <c r="G197" s="147" t="s">
        <v>88</v>
      </c>
      <c r="H197" s="148">
        <v>45689</v>
      </c>
      <c r="I197" s="144" t="s">
        <v>32</v>
      </c>
      <c r="J197" s="164" t="s">
        <v>309</v>
      </c>
      <c r="K197" s="169">
        <v>1890</v>
      </c>
      <c r="L197" s="166">
        <v>1134</v>
      </c>
      <c r="M197" s="167">
        <v>756</v>
      </c>
      <c r="N197" s="166">
        <v>1890</v>
      </c>
      <c r="O197" s="166"/>
      <c r="P197" s="170">
        <v>407.25</v>
      </c>
      <c r="Q197" s="168">
        <v>15.27</v>
      </c>
      <c r="R197" s="168"/>
      <c r="S197" s="179"/>
      <c r="T197" s="168">
        <v>422.52</v>
      </c>
      <c r="U197" s="166">
        <v>711.48</v>
      </c>
      <c r="V197" s="167">
        <v>756</v>
      </c>
      <c r="W197" s="166">
        <v>1467.48</v>
      </c>
      <c r="X197" s="180"/>
    </row>
    <row r="198" s="121" customFormat="1" ht="24" spans="1:24">
      <c r="A198" s="144">
        <v>5</v>
      </c>
      <c r="B198" s="145" t="s">
        <v>312</v>
      </c>
      <c r="C198" s="146" t="s">
        <v>75</v>
      </c>
      <c r="D198" s="146">
        <v>51</v>
      </c>
      <c r="E198" s="147" t="s">
        <v>88</v>
      </c>
      <c r="F198" s="147" t="s">
        <v>88</v>
      </c>
      <c r="G198" s="147" t="s">
        <v>88</v>
      </c>
      <c r="H198" s="148">
        <v>45689</v>
      </c>
      <c r="I198" s="144" t="s">
        <v>32</v>
      </c>
      <c r="J198" s="164" t="s">
        <v>309</v>
      </c>
      <c r="K198" s="169">
        <v>945</v>
      </c>
      <c r="L198" s="166">
        <v>567</v>
      </c>
      <c r="M198" s="167">
        <v>378</v>
      </c>
      <c r="N198" s="166">
        <v>945</v>
      </c>
      <c r="O198" s="166"/>
      <c r="P198" s="170"/>
      <c r="Q198" s="168"/>
      <c r="R198" s="168"/>
      <c r="S198" s="179"/>
      <c r="T198" s="168">
        <v>0</v>
      </c>
      <c r="U198" s="166">
        <v>567</v>
      </c>
      <c r="V198" s="167">
        <v>378</v>
      </c>
      <c r="W198" s="166">
        <v>945</v>
      </c>
      <c r="X198" s="180" t="s">
        <v>313</v>
      </c>
    </row>
    <row r="199" s="121" customFormat="1" ht="22" customHeight="1" spans="1:24">
      <c r="A199" s="144">
        <v>198</v>
      </c>
      <c r="B199" s="31" t="s">
        <v>314</v>
      </c>
      <c r="C199" s="146" t="s">
        <v>70</v>
      </c>
      <c r="D199" s="146">
        <v>26</v>
      </c>
      <c r="E199" s="147" t="s">
        <v>88</v>
      </c>
      <c r="F199" s="147" t="s">
        <v>88</v>
      </c>
      <c r="G199" s="147" t="s">
        <v>88</v>
      </c>
      <c r="H199" s="148">
        <v>45748</v>
      </c>
      <c r="I199" s="144" t="s">
        <v>33</v>
      </c>
      <c r="J199" s="164" t="s">
        <v>315</v>
      </c>
      <c r="K199" s="169">
        <v>1890</v>
      </c>
      <c r="L199" s="166">
        <v>1134</v>
      </c>
      <c r="M199" s="167">
        <v>756</v>
      </c>
      <c r="N199" s="166">
        <v>1890</v>
      </c>
      <c r="O199" s="166"/>
      <c r="P199" s="170">
        <v>407.25</v>
      </c>
      <c r="Q199" s="168">
        <v>15.27</v>
      </c>
      <c r="R199" s="168"/>
      <c r="S199" s="179"/>
      <c r="T199" s="168">
        <v>422.52</v>
      </c>
      <c r="U199" s="166">
        <v>711.48</v>
      </c>
      <c r="V199" s="167">
        <v>756</v>
      </c>
      <c r="W199" s="166">
        <v>1467.48</v>
      </c>
      <c r="X199" s="180"/>
    </row>
    <row r="200" s="121" customFormat="1" ht="22" customHeight="1" spans="1:24">
      <c r="A200" s="144"/>
      <c r="B200" s="31" t="s">
        <v>312</v>
      </c>
      <c r="C200" s="146"/>
      <c r="D200" s="146"/>
      <c r="E200" s="147"/>
      <c r="F200" s="147"/>
      <c r="G200" s="147"/>
      <c r="H200" s="148"/>
      <c r="I200" s="144"/>
      <c r="J200" s="164"/>
      <c r="K200" s="169"/>
      <c r="L200" s="166"/>
      <c r="M200" s="167"/>
      <c r="N200" s="166"/>
      <c r="O200" s="166"/>
      <c r="P200" s="170"/>
      <c r="Q200" s="168"/>
      <c r="R200" s="168"/>
      <c r="S200" s="179"/>
      <c r="T200" s="168"/>
      <c r="U200" s="166"/>
      <c r="V200" s="167"/>
      <c r="W200" s="166"/>
      <c r="X200" s="180"/>
    </row>
    <row r="201" s="123" customFormat="1" ht="12" spans="1:24">
      <c r="A201" s="144">
        <v>198</v>
      </c>
      <c r="B201" s="183" t="s">
        <v>17</v>
      </c>
      <c r="C201" s="183"/>
      <c r="D201" s="183"/>
      <c r="E201" s="149"/>
      <c r="F201" s="183"/>
      <c r="G201" s="183"/>
      <c r="H201" s="184"/>
      <c r="I201" s="185"/>
      <c r="J201" s="185"/>
      <c r="K201" s="183">
        <f>SUM(K6:K199)</f>
        <v>365715</v>
      </c>
      <c r="L201" s="183">
        <f t="shared" ref="L201:Y201" si="0">SUM(L6:L199)</f>
        <v>219429</v>
      </c>
      <c r="M201" s="183">
        <f t="shared" si="0"/>
        <v>146286</v>
      </c>
      <c r="N201" s="183">
        <f t="shared" si="0"/>
        <v>365715</v>
      </c>
      <c r="O201" s="183">
        <f t="shared" si="0"/>
        <v>865398.019999998</v>
      </c>
      <c r="P201" s="183">
        <f t="shared" si="0"/>
        <v>78599.25</v>
      </c>
      <c r="Q201" s="183">
        <f t="shared" si="0"/>
        <v>2947.11</v>
      </c>
      <c r="R201" s="183">
        <f t="shared" si="0"/>
        <v>12831.27</v>
      </c>
      <c r="S201" s="183">
        <f t="shared" si="0"/>
        <v>100</v>
      </c>
      <c r="T201" s="183">
        <f t="shared" si="0"/>
        <v>94477.6300000001</v>
      </c>
      <c r="U201" s="183">
        <f t="shared" si="0"/>
        <v>124951.37</v>
      </c>
      <c r="V201" s="183">
        <f t="shared" si="0"/>
        <v>146286</v>
      </c>
      <c r="W201" s="183">
        <f t="shared" si="0"/>
        <v>271237.37</v>
      </c>
      <c r="X201" s="185"/>
    </row>
  </sheetData>
  <protectedRanges>
    <protectedRange sqref="D5 M5" name="区域1_2"/>
    <protectedRange sqref="G5" name="区域1_2_3_2"/>
    <protectedRange sqref="P3:Q3" name="区域1_3"/>
    <protectedRange sqref="A3" name="区域1_1"/>
  </protectedRanges>
  <mergeCells count="18">
    <mergeCell ref="A2:X2"/>
    <mergeCell ref="A3:B3"/>
    <mergeCell ref="J3:K3"/>
    <mergeCell ref="L4:N4"/>
    <mergeCell ref="O4:T4"/>
    <mergeCell ref="U4:W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X4:X5"/>
  </mergeCells>
  <printOptions horizontalCentered="1"/>
  <pageMargins left="0.393055555555556" right="0.393055555555556" top="0.786805555555556" bottom="0.786805555555556" header="0.5" footer="0.5"/>
  <pageSetup paperSize="9" scale="58" fitToHeight="0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Zeros="0" workbookViewId="0">
      <selection activeCell="N21" sqref="N21"/>
    </sheetView>
  </sheetViews>
  <sheetFormatPr defaultColWidth="9" defaultRowHeight="13.5"/>
  <cols>
    <col min="1" max="1" width="5" style="1" customWidth="1"/>
    <col min="2" max="2" width="16.5" style="1" customWidth="1"/>
    <col min="3" max="3" width="5.75" style="1" customWidth="1"/>
    <col min="4" max="12" width="9.125" style="1" customWidth="1"/>
    <col min="13" max="13" width="7.375" style="1" customWidth="1"/>
    <col min="14" max="15" width="9.125" style="1" customWidth="1"/>
    <col min="16" max="16" width="11.125" style="1" customWidth="1"/>
    <col min="17" max="16384" width="9" style="1"/>
  </cols>
  <sheetData>
    <row r="1" ht="25.5" spans="1:16">
      <c r="A1" s="62" t="s">
        <v>316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ht="20" customHeight="1" spans="1:16">
      <c r="A2" s="63" t="str">
        <f>[1]社保缴费花名册!A2</f>
        <v>单位名称:丹寨县就业局</v>
      </c>
      <c r="B2" s="63"/>
      <c r="C2" s="63"/>
      <c r="D2" s="64"/>
      <c r="E2" s="18"/>
      <c r="F2" s="65" t="s">
        <v>317</v>
      </c>
      <c r="G2" s="66" t="str">
        <f>社保缴费花名册!F2</f>
        <v>2025年5月份</v>
      </c>
      <c r="H2" s="66"/>
      <c r="I2" s="66"/>
      <c r="J2" s="66"/>
      <c r="K2" s="66"/>
      <c r="L2" s="105"/>
      <c r="M2" s="105" t="s">
        <v>318</v>
      </c>
      <c r="N2" s="106" t="s">
        <v>319</v>
      </c>
      <c r="O2" s="106"/>
      <c r="P2" s="65" t="s">
        <v>320</v>
      </c>
    </row>
    <row r="3" ht="20" customHeight="1" spans="1:16">
      <c r="A3" s="67" t="s">
        <v>3</v>
      </c>
      <c r="B3" s="68" t="s">
        <v>4</v>
      </c>
      <c r="C3" s="67" t="s">
        <v>5</v>
      </c>
      <c r="D3" s="69" t="s">
        <v>321</v>
      </c>
      <c r="E3" s="70"/>
      <c r="F3" s="69" t="s">
        <v>322</v>
      </c>
      <c r="G3" s="70"/>
      <c r="H3" s="71" t="s">
        <v>323</v>
      </c>
      <c r="I3" s="71"/>
      <c r="J3" s="69" t="s">
        <v>324</v>
      </c>
      <c r="K3" s="70"/>
      <c r="L3" s="71" t="s">
        <v>16</v>
      </c>
      <c r="M3" s="70"/>
      <c r="N3" s="107" t="s">
        <v>325</v>
      </c>
      <c r="O3" s="108" t="s">
        <v>326</v>
      </c>
      <c r="P3" s="109" t="s">
        <v>10</v>
      </c>
    </row>
    <row r="4" ht="20" customHeight="1" spans="1:16">
      <c r="A4" s="72"/>
      <c r="B4" s="68"/>
      <c r="C4" s="72"/>
      <c r="D4" s="73" t="s">
        <v>327</v>
      </c>
      <c r="E4" s="74" t="s">
        <v>328</v>
      </c>
      <c r="F4" s="73" t="s">
        <v>327</v>
      </c>
      <c r="G4" s="74" t="s">
        <v>328</v>
      </c>
      <c r="H4" s="73" t="s">
        <v>327</v>
      </c>
      <c r="I4" s="74" t="s">
        <v>328</v>
      </c>
      <c r="J4" s="73" t="s">
        <v>327</v>
      </c>
      <c r="K4" s="74" t="s">
        <v>328</v>
      </c>
      <c r="L4" s="73" t="s">
        <v>327</v>
      </c>
      <c r="M4" s="74" t="s">
        <v>328</v>
      </c>
      <c r="N4" s="110"/>
      <c r="O4" s="73"/>
      <c r="P4" s="74"/>
    </row>
    <row r="5" s="9" customFormat="1" ht="18" customHeight="1" spans="1:16">
      <c r="A5" s="75">
        <v>1</v>
      </c>
      <c r="B5" s="76" t="s">
        <v>18</v>
      </c>
      <c r="C5" s="77">
        <f>COUNTIF(社保缴费花名册!B:B,B5)</f>
        <v>12</v>
      </c>
      <c r="D5" s="78">
        <f>SUMIF(社保缴费花名册!B:B,B5,社保缴费花名册!E:E)</f>
        <v>9773.88</v>
      </c>
      <c r="E5" s="78">
        <f>SUMIF(社保缴费花名册!B:B,B5,社保缴费花名册!F:F)</f>
        <v>4887</v>
      </c>
      <c r="F5" s="78">
        <f>SUMIF(社保缴费花名册!B:B,B5,社保缴费花名册!H:H)</f>
        <v>427.56</v>
      </c>
      <c r="G5" s="78">
        <f>SUMIF(社保缴费花名册!B:B,B5,社保缴费花名册!I:I)</f>
        <v>183.24</v>
      </c>
      <c r="H5" s="78">
        <f>SUMIF(社保缴费花名册!B:B,B5,社保缴费花名册!K:K)</f>
        <v>244.32</v>
      </c>
      <c r="I5" s="78"/>
      <c r="J5" s="78">
        <f>SUMIF(社保缴费花名册!B:B,B5,社保缴费花名册!N:N)</f>
        <v>0</v>
      </c>
      <c r="K5" s="78">
        <f>SUMIF(社保缴费花名册!B:B,B5,社保缴费花名册!O:O)</f>
        <v>0</v>
      </c>
      <c r="L5" s="78">
        <f>SUMIF(社保缴费花名册!B:B,B5,社保缴费花名册!Q:Q)</f>
        <v>0</v>
      </c>
      <c r="M5" s="78">
        <f>SUMIF(社保缴费花名册!B:B,B5,社保缴费花名册!R:R)</f>
        <v>0</v>
      </c>
      <c r="N5" s="78">
        <f>D5+F5+H5+J5+L5</f>
        <v>10445.76</v>
      </c>
      <c r="O5" s="78">
        <f>E5+G5+I5+K5+M5</f>
        <v>5070.24</v>
      </c>
      <c r="P5" s="60"/>
    </row>
    <row r="6" s="9" customFormat="1" ht="18" customHeight="1" spans="1:16">
      <c r="A6" s="75">
        <v>2</v>
      </c>
      <c r="B6" s="76" t="s">
        <v>19</v>
      </c>
      <c r="C6" s="77">
        <f>COUNTIF(社保缴费花名册!B:B,B6)</f>
        <v>16</v>
      </c>
      <c r="D6" s="78">
        <f>SUMIF(社保缴费花名册!B:B,B6,社保缴费花名册!E:E)</f>
        <v>13031.84</v>
      </c>
      <c r="E6" s="78">
        <f>SUMIF(社保缴费花名册!B:B,B6,社保缴费花名册!F:F)</f>
        <v>6516</v>
      </c>
      <c r="F6" s="78">
        <f>SUMIF(社保缴费花名册!B:B,B6,社保缴费花名册!H:H)</f>
        <v>570.08</v>
      </c>
      <c r="G6" s="78">
        <f>SUMIF(社保缴费花名册!B:B,B6,社保缴费花名册!I:I)</f>
        <v>244.32</v>
      </c>
      <c r="H6" s="78">
        <f>SUMIF(社保缴费花名册!B:B,B6,社保缴费花名册!K:K)</f>
        <v>325.76</v>
      </c>
      <c r="I6" s="78"/>
      <c r="J6" s="78">
        <f>SUMIF(社保缴费花名册!B:B,B6,社保缴费花名册!N:N)</f>
        <v>0</v>
      </c>
      <c r="K6" s="78">
        <f>SUMIF(社保缴费花名册!B:B,B6,社保缴费花名册!O:O)</f>
        <v>0</v>
      </c>
      <c r="L6" s="78">
        <f>SUMIF(社保缴费花名册!B:B,B6,社保缴费花名册!Q:Q)</f>
        <v>0</v>
      </c>
      <c r="M6" s="78">
        <f>SUMIF(社保缴费花名册!B:B,B6,社保缴费花名册!R:R)</f>
        <v>0</v>
      </c>
      <c r="N6" s="78">
        <f t="shared" ref="N6:N20" si="0">D6+F6+H6+J6+L6</f>
        <v>13927.68</v>
      </c>
      <c r="O6" s="78">
        <f t="shared" ref="O6:O20" si="1">E6+G6+I6+K6+M6</f>
        <v>6760.32</v>
      </c>
      <c r="P6" s="60"/>
    </row>
    <row r="7" s="9" customFormat="1" ht="18" customHeight="1" spans="1:16">
      <c r="A7" s="75">
        <v>3</v>
      </c>
      <c r="B7" s="76" t="s">
        <v>20</v>
      </c>
      <c r="C7" s="77">
        <f>COUNTIF(社保缴费花名册!B:B,B7)</f>
        <v>27</v>
      </c>
      <c r="D7" s="78">
        <f>SUMIF(社保缴费花名册!B:B,B7,社保缴费花名册!E:E)</f>
        <v>21991.23</v>
      </c>
      <c r="E7" s="78">
        <f>SUMIF(社保缴费花名册!B:B,B7,社保缴费花名册!F:F)</f>
        <v>10995.75</v>
      </c>
      <c r="F7" s="78">
        <f>SUMIF(社保缴费花名册!B:B,B7,社保缴费花名册!H:H)</f>
        <v>962.01</v>
      </c>
      <c r="G7" s="78">
        <f>SUMIF(社保缴费花名册!B:B,B7,社保缴费花名册!I:I)</f>
        <v>412.29</v>
      </c>
      <c r="H7" s="78">
        <f>SUMIF(社保缴费花名册!B:B,B7,社保缴费花名册!K:K)</f>
        <v>687.15</v>
      </c>
      <c r="I7" s="78"/>
      <c r="J7" s="78">
        <f>SUMIF(社保缴费花名册!B:B,B7,社保缴费花名册!N:N)</f>
        <v>8246.61</v>
      </c>
      <c r="K7" s="78">
        <f>SUMIF(社保缴费花名册!B:B,B7,社保缴费花名册!O:O)</f>
        <v>2356.29</v>
      </c>
      <c r="L7" s="78">
        <f>SUMIF(社保缴费花名册!B:B,B7,社保缴费花名册!Q:Q)</f>
        <v>0</v>
      </c>
      <c r="M7" s="78">
        <f>SUMIF(社保缴费花名册!B:B,B7,社保缴费花名册!R:R)</f>
        <v>0</v>
      </c>
      <c r="N7" s="78">
        <f t="shared" si="0"/>
        <v>31887</v>
      </c>
      <c r="O7" s="78">
        <f t="shared" si="1"/>
        <v>13764.33</v>
      </c>
      <c r="P7" s="60"/>
    </row>
    <row r="8" s="9" customFormat="1" ht="18" customHeight="1" spans="1:16">
      <c r="A8" s="75">
        <v>4</v>
      </c>
      <c r="B8" s="76" t="s">
        <v>21</v>
      </c>
      <c r="C8" s="77">
        <f>COUNTIF(社保缴费花名册!B:B,B8)</f>
        <v>30</v>
      </c>
      <c r="D8" s="78">
        <f>SUMIF(社保缴费花名册!B:B,B8,社保缴费花名册!E:E)</f>
        <v>23620.21</v>
      </c>
      <c r="E8" s="78">
        <f>SUMIF(社保缴费花名册!B:B,B8,社保缴费花名册!F:F)</f>
        <v>11810.25</v>
      </c>
      <c r="F8" s="78">
        <f>SUMIF(社保缴费花名册!B:B,B8,社保缴费花名册!H:H)</f>
        <v>1033.27</v>
      </c>
      <c r="G8" s="78">
        <f>SUMIF(社保缴费花名册!B:B,B8,社保缴费花名册!I:I)</f>
        <v>442.83</v>
      </c>
      <c r="H8" s="78">
        <f>SUMIF(社保缴费花名册!B:B,B8,社保缴费花名册!K:K)</f>
        <v>590.44</v>
      </c>
      <c r="I8" s="78"/>
      <c r="J8" s="78">
        <f>SUMIF(社保缴费花名册!B:B,B8,社保缴费花名册!N:N)</f>
        <v>9162.9</v>
      </c>
      <c r="K8" s="78">
        <f>SUMIF(社保缴费花名册!B:B,B8,社保缴费花名册!O:O)</f>
        <v>2530.83</v>
      </c>
      <c r="L8" s="78">
        <f>SUMIF(社保缴费花名册!B:B,B8,社保缴费花名册!Q:Q)</f>
        <v>0</v>
      </c>
      <c r="M8" s="78">
        <f>SUMIF(社保缴费花名册!B:B,B8,社保缴费花名册!R:R)</f>
        <v>0</v>
      </c>
      <c r="N8" s="78">
        <f t="shared" si="0"/>
        <v>34406.82</v>
      </c>
      <c r="O8" s="78">
        <f t="shared" si="1"/>
        <v>14783.91</v>
      </c>
      <c r="P8" s="60"/>
    </row>
    <row r="9" s="9" customFormat="1" ht="18" customHeight="1" spans="1:16">
      <c r="A9" s="75">
        <v>5</v>
      </c>
      <c r="B9" s="76" t="s">
        <v>22</v>
      </c>
      <c r="C9" s="77">
        <f>COUNTIF(社保缴费花名册!B:B,B9)</f>
        <v>19</v>
      </c>
      <c r="D9" s="78">
        <f>SUMIF(社保缴费花名册!B:B,B9,社保缴费花名册!E:E)</f>
        <v>15475.31</v>
      </c>
      <c r="E9" s="78">
        <f>SUMIF(社保缴费花名册!B:B,B9,社保缴费花名册!F:F)</f>
        <v>7737.75</v>
      </c>
      <c r="F9" s="78">
        <f>SUMIF(社保缴费花名册!B:B,B9,社保缴费花名册!H:H)</f>
        <v>676.97</v>
      </c>
      <c r="G9" s="78">
        <f>SUMIF(社保缴费花名册!B:B,B9,社保缴费花名册!I:I)</f>
        <v>290.13</v>
      </c>
      <c r="H9" s="78">
        <f>SUMIF(社保缴费花名册!B:B,B9,社保缴费花名册!K:K)</f>
        <v>386.84</v>
      </c>
      <c r="I9" s="78"/>
      <c r="J9" s="78">
        <f>SUMIF(社保缴费花名册!B:B,B9,社保缴费花名册!N:N)</f>
        <v>5803.17</v>
      </c>
      <c r="K9" s="78">
        <f>SUMIF(社保缴费花名册!B:B,B9,社保缴费花名册!O:O)</f>
        <v>1658.13</v>
      </c>
      <c r="L9" s="78">
        <f>SUMIF(社保缴费花名册!B:B,B9,社保缴费花名册!Q:Q)</f>
        <v>0</v>
      </c>
      <c r="M9" s="78">
        <f>SUMIF(社保缴费花名册!B:B,B9,社保缴费花名册!R:R)</f>
        <v>0</v>
      </c>
      <c r="N9" s="78">
        <f t="shared" si="0"/>
        <v>22342.29</v>
      </c>
      <c r="O9" s="78">
        <f t="shared" si="1"/>
        <v>9686.01</v>
      </c>
      <c r="P9" s="60"/>
    </row>
    <row r="10" s="9" customFormat="1" ht="18" customHeight="1" spans="1:16">
      <c r="A10" s="75">
        <v>6</v>
      </c>
      <c r="B10" s="79" t="s">
        <v>23</v>
      </c>
      <c r="C10" s="77">
        <f>COUNTIF(社保缴费花名册!B:B,B10)</f>
        <v>12</v>
      </c>
      <c r="D10" s="78">
        <f>SUMIF(社保缴费花名册!B:B,B10,社保缴费花名册!E:E)</f>
        <v>9773.88</v>
      </c>
      <c r="E10" s="78">
        <f>SUMIF(社保缴费花名册!B:B,B10,社保缴费花名册!F:F)</f>
        <v>4887</v>
      </c>
      <c r="F10" s="78">
        <f>SUMIF(社保缴费花名册!B:B,B10,社保缴费花名册!H:H)</f>
        <v>427.56</v>
      </c>
      <c r="G10" s="78">
        <f>SUMIF(社保缴费花名册!B:B,B10,社保缴费花名册!I:I)</f>
        <v>183.24</v>
      </c>
      <c r="H10" s="78">
        <f>SUMIF(社保缴费花名册!B:B,B10,社保缴费花名册!K:K)</f>
        <v>244.32</v>
      </c>
      <c r="I10" s="78"/>
      <c r="J10" s="78">
        <f>SUMIF(社保缴费花名册!B:B,B10,社保缴费花名册!N:N)</f>
        <v>3665.16</v>
      </c>
      <c r="K10" s="78">
        <f>SUMIF(社保缴费花名册!B:B,B10,社保缴费花名册!O:O)</f>
        <v>1047.24</v>
      </c>
      <c r="L10" s="78">
        <f>SUMIF(社保缴费花名册!B:B,B10,社保缴费花名册!Q:Q)</f>
        <v>0</v>
      </c>
      <c r="M10" s="78">
        <f>SUMIF(社保缴费花名册!B:B,B10,社保缴费花名册!R:R)</f>
        <v>100</v>
      </c>
      <c r="N10" s="78">
        <f t="shared" si="0"/>
        <v>14110.92</v>
      </c>
      <c r="O10" s="78">
        <f t="shared" si="1"/>
        <v>6217.48</v>
      </c>
      <c r="P10" s="60"/>
    </row>
    <row r="11" s="9" customFormat="1" ht="18" customHeight="1" spans="1:16">
      <c r="A11" s="75">
        <v>7</v>
      </c>
      <c r="B11" s="79" t="s">
        <v>24</v>
      </c>
      <c r="C11" s="77">
        <f>COUNTIF(社保缴费花名册!B:B,B11)</f>
        <v>12</v>
      </c>
      <c r="D11" s="78">
        <f>SUMIF(社保缴费花名册!B:B,B11,社保缴费花名册!E:E)</f>
        <v>9773.88</v>
      </c>
      <c r="E11" s="78">
        <f>SUMIF(社保缴费花名册!B:B,B11,社保缴费花名册!F:F)</f>
        <v>4887</v>
      </c>
      <c r="F11" s="78">
        <f>SUMIF(社保缴费花名册!B:B,B11,社保缴费花名册!H:H)</f>
        <v>427.56</v>
      </c>
      <c r="G11" s="78">
        <f>SUMIF(社保缴费花名册!B:B,B11,社保缴费花名册!I:I)</f>
        <v>183.24</v>
      </c>
      <c r="H11" s="78">
        <f>SUMIF(社保缴费花名册!B:B,B11,社保缴费花名册!K:K)</f>
        <v>244.32</v>
      </c>
      <c r="I11" s="78"/>
      <c r="J11" s="78">
        <f>SUMIF(社保缴费花名册!B:B,B11,社保缴费花名册!N:N)</f>
        <v>3665.16</v>
      </c>
      <c r="K11" s="78">
        <f>SUMIF(社保缴费花名册!B:B,B11,社保缴费花名册!O:O)</f>
        <v>1047.24</v>
      </c>
      <c r="L11" s="78">
        <f>SUMIF(社保缴费花名册!B:B,B11,社保缴费花名册!Q:Q)</f>
        <v>0</v>
      </c>
      <c r="M11" s="78">
        <f>SUMIF(社保缴费花名册!B:B,B11,社保缴费花名册!R:R)</f>
        <v>0</v>
      </c>
      <c r="N11" s="78">
        <f t="shared" si="0"/>
        <v>14110.92</v>
      </c>
      <c r="O11" s="78">
        <f t="shared" si="1"/>
        <v>6117.48</v>
      </c>
      <c r="P11" s="60"/>
    </row>
    <row r="12" s="9" customFormat="1" ht="18" customHeight="1" spans="1:16">
      <c r="A12" s="75">
        <v>8</v>
      </c>
      <c r="B12" s="76" t="s">
        <v>25</v>
      </c>
      <c r="C12" s="77">
        <f>COUNTIF(社保缴费花名册!B:B,B12)</f>
        <v>9</v>
      </c>
      <c r="D12" s="78">
        <f>SUMIF(社保缴费花名册!B:B,B12,社保缴费花名册!E:E)</f>
        <v>7330.41</v>
      </c>
      <c r="E12" s="78">
        <f>SUMIF(社保缴费花名册!B:B,B12,社保缴费花名册!F:F)</f>
        <v>3665.25</v>
      </c>
      <c r="F12" s="78">
        <f>SUMIF(社保缴费花名册!B:B,B12,社保缴费花名册!H:H)</f>
        <v>320.67</v>
      </c>
      <c r="G12" s="78">
        <f>SUMIF(社保缴费花名册!B:B,B12,社保缴费花名册!I:I)</f>
        <v>137.43</v>
      </c>
      <c r="H12" s="78">
        <f>SUMIF(社保缴费花名册!B:B,B12,社保缴费花名册!K:K)</f>
        <v>412.38</v>
      </c>
      <c r="I12" s="78"/>
      <c r="J12" s="78">
        <f>SUMIF(社保缴费花名册!B:B,B12,社保缴费花名册!N:N)</f>
        <v>305.43</v>
      </c>
      <c r="K12" s="78">
        <f>SUMIF(社保缴费花名册!B:B,B12,社保缴费花名册!O:O)</f>
        <v>87.27</v>
      </c>
      <c r="L12" s="78">
        <f>SUMIF(社保缴费花名册!B:B,B12,社保缴费花名册!Q:Q)</f>
        <v>0</v>
      </c>
      <c r="M12" s="78">
        <f>SUMIF(社保缴费花名册!B:B,B12,社保缴费花名册!R:R)</f>
        <v>0</v>
      </c>
      <c r="N12" s="78">
        <f t="shared" si="0"/>
        <v>8368.89</v>
      </c>
      <c r="O12" s="78">
        <f t="shared" si="1"/>
        <v>3889.95</v>
      </c>
      <c r="P12" s="60"/>
    </row>
    <row r="13" s="9" customFormat="1" ht="18" customHeight="1" spans="1:16">
      <c r="A13" s="75">
        <v>9</v>
      </c>
      <c r="B13" s="80" t="s">
        <v>26</v>
      </c>
      <c r="C13" s="77">
        <f>COUNTIF(社保缴费花名册!B:B,B13)</f>
        <v>4</v>
      </c>
      <c r="D13" s="78">
        <f>SUMIF(社保缴费花名册!B:B,B13,社保缴费花名册!E:E)</f>
        <v>3257.96</v>
      </c>
      <c r="E13" s="78">
        <f>SUMIF(社保缴费花名册!B:B,B13,社保缴费花名册!F:F)</f>
        <v>1629</v>
      </c>
      <c r="F13" s="78">
        <f>SUMIF(社保缴费花名册!B:B,B13,社保缴费花名册!H:H)</f>
        <v>142.52</v>
      </c>
      <c r="G13" s="78">
        <f>SUMIF(社保缴费花名册!B:B,B13,社保缴费花名册!I:I)</f>
        <v>61.08</v>
      </c>
      <c r="H13" s="78">
        <f>SUMIF(社保缴费花名册!B:B,B13,社保缴费花名册!K:K)</f>
        <v>81.44</v>
      </c>
      <c r="I13" s="78"/>
      <c r="J13" s="78">
        <f>SUMIF(社保缴费花名册!B:B,B13,社保缴费花名册!N:N)</f>
        <v>1221.72</v>
      </c>
      <c r="K13" s="78">
        <f>SUMIF(社保缴费花名册!B:B,B13,社保缴费花名册!O:O)</f>
        <v>349.08</v>
      </c>
      <c r="L13" s="78">
        <f>SUMIF(社保缴费花名册!B:B,B13,社保缴费花名册!Q:Q)</f>
        <v>0</v>
      </c>
      <c r="M13" s="78">
        <f>SUMIF(社保缴费花名册!B:B,B13,社保缴费花名册!R:R)</f>
        <v>0</v>
      </c>
      <c r="N13" s="78">
        <f t="shared" si="0"/>
        <v>4703.64</v>
      </c>
      <c r="O13" s="78">
        <f t="shared" si="1"/>
        <v>2039.16</v>
      </c>
      <c r="P13" s="60"/>
    </row>
    <row r="14" s="9" customFormat="1" ht="18" customHeight="1" spans="1:16">
      <c r="A14" s="75">
        <v>10</v>
      </c>
      <c r="B14" s="76" t="s">
        <v>27</v>
      </c>
      <c r="C14" s="77">
        <f>COUNTIF(社保缴费花名册!B:B,B14)</f>
        <v>3</v>
      </c>
      <c r="D14" s="78">
        <f>SUMIF(社保缴费花名册!B:B,B14,社保缴费花名册!E:E)</f>
        <v>2443.47</v>
      </c>
      <c r="E14" s="78">
        <f>SUMIF(社保缴费花名册!B:B,B14,社保缴费花名册!F:F)</f>
        <v>1221.75</v>
      </c>
      <c r="F14" s="78">
        <f>SUMIF(社保缴费花名册!B:B,B14,社保缴费花名册!H:H)</f>
        <v>106.89</v>
      </c>
      <c r="G14" s="78">
        <f>SUMIF(社保缴费花名册!B:B,B14,社保缴费花名册!I:I)</f>
        <v>45.81</v>
      </c>
      <c r="H14" s="78">
        <f>SUMIF(社保缴费花名册!B:B,B14,社保缴费花名册!K:K)</f>
        <v>76.35</v>
      </c>
      <c r="I14" s="78"/>
      <c r="J14" s="78">
        <f>SUMIF(社保缴费花名册!B:B,B14,社保缴费花名册!N:N)</f>
        <v>916.29</v>
      </c>
      <c r="K14" s="78">
        <f>SUMIF(社保缴费花名册!B:B,B14,社保缴费花名册!O:O)</f>
        <v>261.81</v>
      </c>
      <c r="L14" s="78">
        <f>SUMIF(社保缴费花名册!B:B,B14,社保缴费花名册!Q:Q)</f>
        <v>0</v>
      </c>
      <c r="M14" s="78">
        <f>SUMIF(社保缴费花名册!B:B,B14,社保缴费花名册!R:R)</f>
        <v>0</v>
      </c>
      <c r="N14" s="78">
        <f t="shared" si="0"/>
        <v>3543</v>
      </c>
      <c r="O14" s="78">
        <f t="shared" si="1"/>
        <v>1529.37</v>
      </c>
      <c r="P14" s="60"/>
    </row>
    <row r="15" s="9" customFormat="1" ht="18" customHeight="1" spans="1:16">
      <c r="A15" s="75">
        <v>11</v>
      </c>
      <c r="B15" s="81" t="s">
        <v>28</v>
      </c>
      <c r="C15" s="77">
        <f>COUNTIF(社保缴费花名册!B:B,B15)</f>
        <v>9</v>
      </c>
      <c r="D15" s="78">
        <f>SUMIF(社保缴费花名册!B:B,B15,社保缴费花名册!E:E)</f>
        <v>7330.41</v>
      </c>
      <c r="E15" s="78">
        <f>SUMIF(社保缴费花名册!B:B,B15,社保缴费花名册!F:F)</f>
        <v>3665.25</v>
      </c>
      <c r="F15" s="78">
        <f>SUMIF(社保缴费花名册!B:B,B15,社保缴费花名册!H:H)</f>
        <v>320.67</v>
      </c>
      <c r="G15" s="78">
        <f>SUMIF(社保缴费花名册!B:B,B15,社保缴费花名册!I:I)</f>
        <v>137.43</v>
      </c>
      <c r="H15" s="78">
        <f>SUMIF(社保缴费花名册!B:B,B15,社保缴费花名册!K:K)</f>
        <v>229.05</v>
      </c>
      <c r="I15" s="78"/>
      <c r="J15" s="78">
        <f>SUMIF(社保缴费花名册!B:B,B15,社保缴费花名册!N:N)</f>
        <v>1536.72</v>
      </c>
      <c r="K15" s="78">
        <f>SUMIF(社保缴费花名册!B:B,B15,社保缴费花名册!O:O)</f>
        <v>439.08</v>
      </c>
      <c r="L15" s="78">
        <f>SUMIF(社保缴费花名册!B:B,B15,社保缴费花名册!Q:Q)</f>
        <v>0</v>
      </c>
      <c r="M15" s="78">
        <f>SUMIF(社保缴费花名册!B:B,B15,社保缴费花名册!R:R)</f>
        <v>0</v>
      </c>
      <c r="N15" s="78">
        <f t="shared" si="0"/>
        <v>9416.85</v>
      </c>
      <c r="O15" s="78">
        <f t="shared" si="1"/>
        <v>4241.76</v>
      </c>
      <c r="P15" s="60"/>
    </row>
    <row r="16" s="9" customFormat="1" ht="18" customHeight="1" spans="1:16">
      <c r="A16" s="75">
        <v>12</v>
      </c>
      <c r="B16" s="82" t="s">
        <v>29</v>
      </c>
      <c r="C16" s="77">
        <f>COUNTIF(社保缴费花名册!B:B,B16)</f>
        <v>34</v>
      </c>
      <c r="D16" s="78">
        <f>SUMIF(社保缴费花名册!B:B,B16,社保缴费花名册!E:E)</f>
        <v>27692.66</v>
      </c>
      <c r="E16" s="78">
        <f>SUMIF(社保缴费花名册!B:B,B16,社保缴费花名册!F:F)</f>
        <v>13846.5</v>
      </c>
      <c r="F16" s="78">
        <f>SUMIF(社保缴费花名册!B:B,B16,社保缴费花名册!H:H)</f>
        <v>1211.42</v>
      </c>
      <c r="G16" s="78">
        <f>SUMIF(社保缴费花名册!B:B,B16,社保缴费花名册!I:I)</f>
        <v>519.18</v>
      </c>
      <c r="H16" s="78">
        <f>SUMIF(社保缴费花名册!B:B,B16,社保缴费花名册!K:K)</f>
        <v>865.3</v>
      </c>
      <c r="I16" s="78"/>
      <c r="J16" s="78">
        <f>SUMIF(社保缴费花名册!B:B,B16,社保缴费花名册!N:N)</f>
        <v>10690.2</v>
      </c>
      <c r="K16" s="78">
        <f>SUMIF(社保缴费花名册!B:B,B16,社保缴费花名册!O:O)</f>
        <v>3054.3</v>
      </c>
      <c r="L16" s="78">
        <f>SUMIF(社保缴费花名册!B:B,B16,社保缴费花名册!Q:Q)</f>
        <v>0</v>
      </c>
      <c r="M16" s="78">
        <f>SUMIF(社保缴费花名册!B:B,B16,社保缴费花名册!R:R)</f>
        <v>0</v>
      </c>
      <c r="N16" s="78">
        <f t="shared" si="0"/>
        <v>40459.58</v>
      </c>
      <c r="O16" s="78">
        <f t="shared" si="1"/>
        <v>17419.98</v>
      </c>
      <c r="P16" s="60"/>
    </row>
    <row r="17" s="9" customFormat="1" ht="18" customHeight="1" spans="1:16">
      <c r="A17" s="75">
        <v>13</v>
      </c>
      <c r="B17" s="83" t="s">
        <v>30</v>
      </c>
      <c r="C17" s="77">
        <f>COUNTIF(社保缴费花名册!B:B,B17)</f>
        <v>1</v>
      </c>
      <c r="D17" s="78">
        <f>SUMIF(社保缴费花名册!B:B,B17,社保缴费花名册!E:E)</f>
        <v>814.49</v>
      </c>
      <c r="E17" s="78">
        <f>SUMIF(社保缴费花名册!B:B,B17,社保缴费花名册!F:F)</f>
        <v>407.25</v>
      </c>
      <c r="F17" s="78">
        <f>SUMIF(社保缴费花名册!B:B,B17,社保缴费花名册!H:H)</f>
        <v>35.63</v>
      </c>
      <c r="G17" s="78">
        <f>SUMIF(社保缴费花名册!B:B,B17,社保缴费花名册!I:I)</f>
        <v>15.27</v>
      </c>
      <c r="H17" s="78">
        <f>SUMIF(社保缴费花名册!B:B,B17,社保缴费花名册!K:K)</f>
        <v>20.36</v>
      </c>
      <c r="I17" s="78"/>
      <c r="J17" s="78">
        <f>SUMIF(社保缴费花名册!B:B,B17,社保缴费花名册!N:N)</f>
        <v>0</v>
      </c>
      <c r="K17" s="78">
        <f>SUMIF(社保缴费花名册!B:B,B17,社保缴费花名册!O:O)</f>
        <v>0</v>
      </c>
      <c r="L17" s="78">
        <f>SUMIF(社保缴费花名册!B:B,B17,社保缴费花名册!Q:Q)</f>
        <v>0</v>
      </c>
      <c r="M17" s="78">
        <f>SUMIF(社保缴费花名册!B:B,B17,社保缴费花名册!R:R)</f>
        <v>0</v>
      </c>
      <c r="N17" s="78">
        <f t="shared" si="0"/>
        <v>870.48</v>
      </c>
      <c r="O17" s="78">
        <f t="shared" si="1"/>
        <v>422.52</v>
      </c>
      <c r="P17" s="60"/>
    </row>
    <row r="18" s="9" customFormat="1" ht="18" customHeight="1" spans="1:16">
      <c r="A18" s="75">
        <v>14</v>
      </c>
      <c r="B18" s="84" t="s">
        <v>31</v>
      </c>
      <c r="C18" s="77">
        <f>COUNTIF(社保缴费花名册!B:B,B18)</f>
        <v>1</v>
      </c>
      <c r="D18" s="78">
        <f>SUMIF(社保缴费花名册!B:B,B18,社保缴费花名册!E:E)</f>
        <v>814.49</v>
      </c>
      <c r="E18" s="78">
        <f>SUMIF(社保缴费花名册!B:B,B18,社保缴费花名册!F:F)</f>
        <v>407.25</v>
      </c>
      <c r="F18" s="78">
        <f>SUMIF(社保缴费花名册!B:B,B18,社保缴费花名册!H:H)</f>
        <v>35.63</v>
      </c>
      <c r="G18" s="78">
        <f>SUMIF(社保缴费花名册!B:B,B18,社保缴费花名册!I:I)</f>
        <v>15.27</v>
      </c>
      <c r="H18" s="78">
        <f>SUMIF(社保缴费花名册!B:B,B18,社保缴费花名册!K:K)</f>
        <v>20.36</v>
      </c>
      <c r="I18" s="78"/>
      <c r="J18" s="78">
        <f>SUMIF(社保缴费花名册!B:B,B18,社保缴费花名册!N:N)</f>
        <v>0</v>
      </c>
      <c r="K18" s="78">
        <f>SUMIF(社保缴费花名册!B:B,B18,社保缴费花名册!O:O)</f>
        <v>0</v>
      </c>
      <c r="L18" s="78">
        <f>SUMIF(社保缴费花名册!B:B,B18,社保缴费花名册!Q:Q)</f>
        <v>0</v>
      </c>
      <c r="M18" s="78">
        <f>SUMIF(社保缴费花名册!B:B,B18,社保缴费花名册!R:R)</f>
        <v>0</v>
      </c>
      <c r="N18" s="78">
        <f t="shared" si="0"/>
        <v>870.48</v>
      </c>
      <c r="O18" s="78">
        <f t="shared" si="1"/>
        <v>422.52</v>
      </c>
      <c r="P18" s="60"/>
    </row>
    <row r="19" s="9" customFormat="1" ht="18" customHeight="1" spans="1:16">
      <c r="A19" s="75">
        <v>15</v>
      </c>
      <c r="B19" s="85" t="s">
        <v>32</v>
      </c>
      <c r="C19" s="77">
        <f>COUNTIF(社保缴费花名册!B:B,B19)</f>
        <v>4</v>
      </c>
      <c r="D19" s="78">
        <f>SUMIF(社保缴费花名册!B:B,B19,社保缴费花名册!E:E)</f>
        <v>3257.96</v>
      </c>
      <c r="E19" s="78">
        <f>SUMIF(社保缴费花名册!B:B,B19,社保缴费花名册!F:F)</f>
        <v>1629</v>
      </c>
      <c r="F19" s="78">
        <f>SUMIF(社保缴费花名册!B:B,B19,社保缴费花名册!H:H)</f>
        <v>142.52</v>
      </c>
      <c r="G19" s="78">
        <f>SUMIF(社保缴费花名册!B:B,B19,社保缴费花名册!I:I)</f>
        <v>61.08</v>
      </c>
      <c r="H19" s="78">
        <f>SUMIF(社保缴费花名册!B:B,B19,社保缴费花名册!K:K)</f>
        <v>81.44</v>
      </c>
      <c r="I19" s="78"/>
      <c r="J19" s="78">
        <f>SUMIF(社保缴费花名册!B:B,B19,社保缴费花名册!N:N)</f>
        <v>0</v>
      </c>
      <c r="K19" s="78">
        <f>SUMIF(社保缴费花名册!B:B,B19,社保缴费花名册!O:O)</f>
        <v>0</v>
      </c>
      <c r="L19" s="78">
        <f>SUMIF(社保缴费花名册!B:B,B19,社保缴费花名册!Q:Q)</f>
        <v>0</v>
      </c>
      <c r="M19" s="78">
        <f>SUMIF(社保缴费花名册!B:B,B19,社保缴费花名册!R:R)</f>
        <v>0</v>
      </c>
      <c r="N19" s="78">
        <f t="shared" si="0"/>
        <v>3481.92</v>
      </c>
      <c r="O19" s="78">
        <f t="shared" si="1"/>
        <v>1690.08</v>
      </c>
      <c r="P19" s="60"/>
    </row>
    <row r="20" s="9" customFormat="1" ht="18" customHeight="1" spans="1:16">
      <c r="A20" s="75">
        <v>16</v>
      </c>
      <c r="B20" s="85" t="s">
        <v>33</v>
      </c>
      <c r="C20" s="77">
        <f>COUNTIF(社保缴费花名册!B:B,B20)</f>
        <v>1</v>
      </c>
      <c r="D20" s="78">
        <f>SUMIF(社保缴费花名册!B:B,B20,社保缴费花名册!E:E)</f>
        <v>814.49</v>
      </c>
      <c r="E20" s="78">
        <f>SUMIF(社保缴费花名册!B:B,B20,社保缴费花名册!F:F)</f>
        <v>407.25</v>
      </c>
      <c r="F20" s="78">
        <f>SUMIF(社保缴费花名册!B:B,B20,社保缴费花名册!H:H)</f>
        <v>35.63</v>
      </c>
      <c r="G20" s="78">
        <f>SUMIF(社保缴费花名册!B:B,B20,社保缴费花名册!I:I)</f>
        <v>15.27</v>
      </c>
      <c r="H20" s="78">
        <f>SUMIF(社保缴费花名册!B:B,B20,社保缴费花名册!K:K)</f>
        <v>20.36</v>
      </c>
      <c r="I20" s="78"/>
      <c r="J20" s="78">
        <f>SUMIF(社保缴费花名册!B:B,B20,社保缴费花名册!N:N)</f>
        <v>0</v>
      </c>
      <c r="K20" s="78">
        <f>SUMIF(社保缴费花名册!B:B,B20,社保缴费花名册!O:O)</f>
        <v>0</v>
      </c>
      <c r="L20" s="78">
        <f>SUMIF(社保缴费花名册!B:B,B20,社保缴费花名册!Q:Q)</f>
        <v>0</v>
      </c>
      <c r="M20" s="78">
        <f>SUMIF(社保缴费花名册!B:B,B20,社保缴费花名册!R:R)</f>
        <v>0</v>
      </c>
      <c r="N20" s="78">
        <f t="shared" si="0"/>
        <v>870.48</v>
      </c>
      <c r="O20" s="78">
        <f t="shared" si="1"/>
        <v>422.52</v>
      </c>
      <c r="P20" s="60"/>
    </row>
    <row r="21" s="61" customFormat="1" ht="20" customHeight="1" spans="1:16">
      <c r="A21" s="86" t="s">
        <v>17</v>
      </c>
      <c r="B21" s="87"/>
      <c r="C21" s="88">
        <f>SUM(C5:C20)</f>
        <v>194</v>
      </c>
      <c r="D21" s="89">
        <f>SUM(D5:D20)</f>
        <v>157196.57</v>
      </c>
      <c r="E21" s="89">
        <f t="shared" ref="E21:O21" si="2">SUM(E5:E20)</f>
        <v>78599.25</v>
      </c>
      <c r="F21" s="89">
        <f t="shared" si="2"/>
        <v>6876.59</v>
      </c>
      <c r="G21" s="89">
        <f t="shared" si="2"/>
        <v>2947.11</v>
      </c>
      <c r="H21" s="89">
        <f t="shared" si="2"/>
        <v>4530.19</v>
      </c>
      <c r="I21" s="89">
        <f t="shared" si="2"/>
        <v>0</v>
      </c>
      <c r="J21" s="89">
        <f t="shared" si="2"/>
        <v>45213.36</v>
      </c>
      <c r="K21" s="89">
        <f t="shared" si="2"/>
        <v>12831.27</v>
      </c>
      <c r="L21" s="89">
        <f t="shared" si="2"/>
        <v>0</v>
      </c>
      <c r="M21" s="89">
        <f t="shared" si="2"/>
        <v>100</v>
      </c>
      <c r="N21" s="89">
        <f t="shared" si="2"/>
        <v>213816.71</v>
      </c>
      <c r="O21" s="89">
        <f t="shared" si="2"/>
        <v>94477.63</v>
      </c>
      <c r="P21" s="111"/>
    </row>
    <row r="22" ht="20" customHeight="1" spans="1:16">
      <c r="A22" s="90" t="s">
        <v>329</v>
      </c>
      <c r="B22" s="91"/>
      <c r="C22" s="91"/>
      <c r="D22" s="91"/>
      <c r="E22" s="91"/>
      <c r="F22" s="91"/>
      <c r="G22" s="91"/>
      <c r="H22" s="92" t="s">
        <v>330</v>
      </c>
      <c r="I22" s="112"/>
      <c r="J22" s="112"/>
      <c r="K22" s="112"/>
      <c r="L22" s="112"/>
      <c r="M22" s="113"/>
      <c r="N22" s="92" t="s">
        <v>331</v>
      </c>
      <c r="O22" s="112"/>
      <c r="P22" s="113"/>
    </row>
    <row r="23" ht="36" customHeight="1" spans="1:16">
      <c r="A23" s="93" t="s">
        <v>332</v>
      </c>
      <c r="B23" s="94"/>
      <c r="C23" s="94"/>
      <c r="D23" s="95"/>
      <c r="E23" s="95"/>
      <c r="F23" s="95"/>
      <c r="G23" s="95"/>
      <c r="H23" s="96"/>
      <c r="I23" s="114"/>
      <c r="J23" s="114"/>
      <c r="K23" s="114"/>
      <c r="L23" s="114"/>
      <c r="M23" s="115"/>
      <c r="N23" s="96"/>
      <c r="O23" s="114"/>
      <c r="P23" s="115"/>
    </row>
    <row r="24" ht="35" customHeight="1" spans="1:16">
      <c r="A24" s="97" t="s">
        <v>333</v>
      </c>
      <c r="B24" s="98"/>
      <c r="C24" s="98"/>
      <c r="D24" s="99" t="s">
        <v>334</v>
      </c>
      <c r="E24" s="100"/>
      <c r="F24" s="100"/>
      <c r="G24" s="100"/>
      <c r="H24" s="96"/>
      <c r="I24" s="114"/>
      <c r="J24" s="114"/>
      <c r="K24" s="114"/>
      <c r="L24" s="114"/>
      <c r="M24" s="115"/>
      <c r="N24" s="96"/>
      <c r="O24" s="114"/>
      <c r="P24" s="115"/>
    </row>
    <row r="25" ht="50" customHeight="1" spans="1:16">
      <c r="A25" s="101" t="s">
        <v>335</v>
      </c>
      <c r="B25" s="102"/>
      <c r="C25" s="102"/>
      <c r="D25" s="103" t="s">
        <v>336</v>
      </c>
      <c r="E25" s="103"/>
      <c r="F25" s="103"/>
      <c r="G25" s="103"/>
      <c r="H25" s="104"/>
      <c r="I25" s="116"/>
      <c r="J25" s="116"/>
      <c r="K25" s="116"/>
      <c r="L25" s="116"/>
      <c r="M25" s="117"/>
      <c r="N25" s="118"/>
      <c r="O25" s="119"/>
      <c r="P25" s="120"/>
    </row>
  </sheetData>
  <protectedRanges>
    <protectedRange sqref="G2:K2" name="区域1"/>
  </protectedRanges>
  <mergeCells count="23">
    <mergeCell ref="A1:P1"/>
    <mergeCell ref="A2:C2"/>
    <mergeCell ref="G2:J2"/>
    <mergeCell ref="N2:O2"/>
    <mergeCell ref="D3:E3"/>
    <mergeCell ref="F3:G3"/>
    <mergeCell ref="H3:I3"/>
    <mergeCell ref="J3:K3"/>
    <mergeCell ref="L3:M3"/>
    <mergeCell ref="A21:B21"/>
    <mergeCell ref="A23:C23"/>
    <mergeCell ref="A24:C24"/>
    <mergeCell ref="D24:G24"/>
    <mergeCell ref="A25:C25"/>
    <mergeCell ref="D25:G25"/>
    <mergeCell ref="A3:A4"/>
    <mergeCell ref="B3:B4"/>
    <mergeCell ref="C3:C4"/>
    <mergeCell ref="N3:N4"/>
    <mergeCell ref="O3:O4"/>
    <mergeCell ref="P3:P4"/>
    <mergeCell ref="H22:M25"/>
    <mergeCell ref="N22:P25"/>
  </mergeCells>
  <pageMargins left="0.393055555555556" right="0.393055555555556" top="0.590277777777778" bottom="0.590277777777778" header="0.5" footer="0.5"/>
  <pageSetup paperSize="9" scale="94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99"/>
  <sheetViews>
    <sheetView showZeros="0" tabSelected="1" workbookViewId="0">
      <pane ySplit="4" topLeftCell="A192" activePane="bottomLeft" state="frozen"/>
      <selection/>
      <selection pane="bottomLeft" activeCell="G204" sqref="G204"/>
    </sheetView>
  </sheetViews>
  <sheetFormatPr defaultColWidth="9" defaultRowHeight="20" customHeight="1"/>
  <cols>
    <col min="1" max="1" width="4.75" style="10" customWidth="1"/>
    <col min="2" max="2" width="13.75" style="1" customWidth="1"/>
    <col min="3" max="3" width="9" style="1"/>
    <col min="4" max="4" width="9.25" style="1" customWidth="1"/>
    <col min="5" max="5" width="9.5" style="1" customWidth="1"/>
    <col min="6" max="6" width="9.375" style="1" customWidth="1"/>
    <col min="7" max="7" width="9.25" style="1" customWidth="1"/>
    <col min="8" max="9" width="8.125" style="1" customWidth="1"/>
    <col min="10" max="10" width="7.875" style="1" customWidth="1"/>
    <col min="11" max="11" width="7.5" style="1" customWidth="1"/>
    <col min="12" max="12" width="7.375" style="1" customWidth="1"/>
    <col min="13" max="13" width="9.25" style="1" customWidth="1"/>
    <col min="14" max="16" width="8.375" style="1" customWidth="1"/>
    <col min="17" max="18" width="6.625" style="1" customWidth="1"/>
    <col min="19" max="19" width="10.125" style="11" customWidth="1"/>
    <col min="20" max="20" width="9.625" style="11" customWidth="1"/>
    <col min="21" max="21" width="16.25" style="9" customWidth="1"/>
    <col min="22" max="16384" width="9" style="1"/>
  </cols>
  <sheetData>
    <row r="1" s="1" customFormat="1" customHeight="1" spans="1:21">
      <c r="A1" s="12" t="s">
        <v>337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44"/>
      <c r="O1" s="44"/>
      <c r="P1" s="44"/>
      <c r="Q1" s="44"/>
      <c r="R1" s="44"/>
      <c r="S1" s="44"/>
      <c r="T1" s="44"/>
      <c r="U1" s="9"/>
    </row>
    <row r="2" s="1" customFormat="1" customHeight="1" spans="1:21">
      <c r="A2" s="15" t="s">
        <v>338</v>
      </c>
      <c r="B2" s="16"/>
      <c r="C2" s="16"/>
      <c r="D2" s="17"/>
      <c r="E2" s="18" t="s">
        <v>317</v>
      </c>
      <c r="F2" s="19" t="s">
        <v>339</v>
      </c>
      <c r="G2" s="19"/>
      <c r="H2" s="19"/>
      <c r="I2" s="19"/>
      <c r="J2" s="16" t="s">
        <v>340</v>
      </c>
      <c r="K2" s="16"/>
      <c r="L2" s="16"/>
      <c r="M2" s="16"/>
      <c r="N2" s="45"/>
      <c r="O2" s="45"/>
      <c r="P2" s="45"/>
      <c r="Q2" s="45"/>
      <c r="R2" s="45"/>
      <c r="S2" s="45"/>
      <c r="T2" s="45"/>
      <c r="U2" s="9"/>
    </row>
    <row r="3" s="2" customFormat="1" customHeight="1" spans="1:21">
      <c r="A3" s="20" t="s">
        <v>3</v>
      </c>
      <c r="B3" s="20" t="s">
        <v>341</v>
      </c>
      <c r="C3" s="21" t="s">
        <v>47</v>
      </c>
      <c r="D3" s="22" t="s">
        <v>342</v>
      </c>
      <c r="E3" s="23" t="s">
        <v>343</v>
      </c>
      <c r="F3" s="23"/>
      <c r="G3" s="23"/>
      <c r="H3" s="23" t="s">
        <v>322</v>
      </c>
      <c r="I3" s="23"/>
      <c r="J3" s="23"/>
      <c r="K3" s="23" t="s">
        <v>323</v>
      </c>
      <c r="L3" s="23"/>
      <c r="M3" s="46" t="s">
        <v>344</v>
      </c>
      <c r="N3" s="46"/>
      <c r="O3" s="46"/>
      <c r="P3" s="46"/>
      <c r="Q3" s="46" t="s">
        <v>16</v>
      </c>
      <c r="R3" s="46"/>
      <c r="S3" s="51" t="s">
        <v>345</v>
      </c>
      <c r="T3" s="51"/>
      <c r="U3" s="52" t="s">
        <v>10</v>
      </c>
    </row>
    <row r="4" s="2" customFormat="1" ht="29" customHeight="1" spans="1:21">
      <c r="A4" s="20"/>
      <c r="B4" s="20"/>
      <c r="C4" s="21"/>
      <c r="D4" s="22"/>
      <c r="E4" s="21" t="s">
        <v>346</v>
      </c>
      <c r="F4" s="21" t="s">
        <v>347</v>
      </c>
      <c r="G4" s="21" t="s">
        <v>17</v>
      </c>
      <c r="H4" s="21" t="s">
        <v>348</v>
      </c>
      <c r="I4" s="21" t="s">
        <v>349</v>
      </c>
      <c r="J4" s="21" t="s">
        <v>17</v>
      </c>
      <c r="K4" s="47" t="s">
        <v>350</v>
      </c>
      <c r="L4" s="47" t="s">
        <v>351</v>
      </c>
      <c r="M4" s="21" t="s">
        <v>62</v>
      </c>
      <c r="N4" s="47" t="s">
        <v>352</v>
      </c>
      <c r="O4" s="47" t="s">
        <v>353</v>
      </c>
      <c r="P4" s="21" t="s">
        <v>17</v>
      </c>
      <c r="Q4" s="21" t="s">
        <v>341</v>
      </c>
      <c r="R4" s="21" t="s">
        <v>354</v>
      </c>
      <c r="S4" s="20" t="s">
        <v>355</v>
      </c>
      <c r="T4" s="20" t="s">
        <v>326</v>
      </c>
      <c r="U4" s="53"/>
    </row>
    <row r="5" s="3" customFormat="1" ht="13.5" spans="1:21">
      <c r="A5" s="20">
        <v>1</v>
      </c>
      <c r="B5" s="20" t="s">
        <v>18</v>
      </c>
      <c r="C5" s="21" t="s">
        <v>69</v>
      </c>
      <c r="D5" s="22">
        <v>5090.58</v>
      </c>
      <c r="E5" s="21">
        <v>814.49</v>
      </c>
      <c r="F5" s="21">
        <v>407.25</v>
      </c>
      <c r="G5" s="21">
        <v>1221.74</v>
      </c>
      <c r="H5" s="21">
        <v>35.63</v>
      </c>
      <c r="I5" s="21">
        <v>15.27</v>
      </c>
      <c r="J5" s="21">
        <v>50.9</v>
      </c>
      <c r="K5" s="47">
        <v>20.36</v>
      </c>
      <c r="L5" s="47"/>
      <c r="M5" s="21"/>
      <c r="N5" s="47"/>
      <c r="O5" s="47"/>
      <c r="P5" s="21"/>
      <c r="Q5" s="21"/>
      <c r="R5" s="21"/>
      <c r="S5" s="20">
        <f>E5+H5+K5+N5+Q5</f>
        <v>870.48</v>
      </c>
      <c r="T5" s="20">
        <f>F5+I5+L5+O5+R5</f>
        <v>422.52</v>
      </c>
      <c r="U5" s="52" t="s">
        <v>73</v>
      </c>
    </row>
    <row r="6" s="3" customFormat="1" ht="13.5" spans="1:21">
      <c r="A6" s="20">
        <v>2</v>
      </c>
      <c r="B6" s="20" t="s">
        <v>18</v>
      </c>
      <c r="C6" s="21" t="s">
        <v>74</v>
      </c>
      <c r="D6" s="22">
        <v>5090.58</v>
      </c>
      <c r="E6" s="21">
        <v>814.49</v>
      </c>
      <c r="F6" s="21">
        <v>407.25</v>
      </c>
      <c r="G6" s="21">
        <v>1221.74</v>
      </c>
      <c r="H6" s="21">
        <v>35.63</v>
      </c>
      <c r="I6" s="21">
        <v>15.27</v>
      </c>
      <c r="J6" s="21">
        <v>50.9</v>
      </c>
      <c r="K6" s="47">
        <v>20.36</v>
      </c>
      <c r="L6" s="47"/>
      <c r="M6" s="21"/>
      <c r="N6" s="47"/>
      <c r="O6" s="47"/>
      <c r="P6" s="21"/>
      <c r="Q6" s="21"/>
      <c r="R6" s="21"/>
      <c r="S6" s="20">
        <f t="shared" ref="S6:S37" si="0">E6+H6+K6+N6+Q6</f>
        <v>870.48</v>
      </c>
      <c r="T6" s="20">
        <f t="shared" ref="T6:T37" si="1">F6+I6+L6+O6+R6</f>
        <v>422.52</v>
      </c>
      <c r="U6" s="52" t="s">
        <v>73</v>
      </c>
    </row>
    <row r="7" s="3" customFormat="1" ht="13.5" spans="1:21">
      <c r="A7" s="20">
        <v>3</v>
      </c>
      <c r="B7" s="20" t="s">
        <v>18</v>
      </c>
      <c r="C7" s="21" t="s">
        <v>76</v>
      </c>
      <c r="D7" s="22">
        <v>5090.58</v>
      </c>
      <c r="E7" s="21">
        <v>814.49</v>
      </c>
      <c r="F7" s="21">
        <v>407.25</v>
      </c>
      <c r="G7" s="21">
        <v>1221.74</v>
      </c>
      <c r="H7" s="21">
        <v>35.63</v>
      </c>
      <c r="I7" s="21">
        <v>15.27</v>
      </c>
      <c r="J7" s="21">
        <v>50.9</v>
      </c>
      <c r="K7" s="47">
        <v>20.36</v>
      </c>
      <c r="L7" s="47"/>
      <c r="M7" s="21"/>
      <c r="N7" s="47"/>
      <c r="O7" s="47"/>
      <c r="P7" s="21"/>
      <c r="Q7" s="21"/>
      <c r="R7" s="21"/>
      <c r="S7" s="20">
        <f t="shared" si="0"/>
        <v>870.48</v>
      </c>
      <c r="T7" s="20">
        <f t="shared" si="1"/>
        <v>422.52</v>
      </c>
      <c r="U7" s="52" t="s">
        <v>73</v>
      </c>
    </row>
    <row r="8" s="3" customFormat="1" ht="13.5" spans="1:21">
      <c r="A8" s="20">
        <v>4</v>
      </c>
      <c r="B8" s="20" t="s">
        <v>18</v>
      </c>
      <c r="C8" s="21" t="s">
        <v>77</v>
      </c>
      <c r="D8" s="22">
        <v>5090.58</v>
      </c>
      <c r="E8" s="21">
        <v>814.49</v>
      </c>
      <c r="F8" s="21">
        <v>407.25</v>
      </c>
      <c r="G8" s="21">
        <v>1221.74</v>
      </c>
      <c r="H8" s="21">
        <v>35.63</v>
      </c>
      <c r="I8" s="21">
        <v>15.27</v>
      </c>
      <c r="J8" s="21">
        <v>50.9</v>
      </c>
      <c r="K8" s="47">
        <v>20.36</v>
      </c>
      <c r="L8" s="47"/>
      <c r="M8" s="21"/>
      <c r="N8" s="47"/>
      <c r="O8" s="47"/>
      <c r="P8" s="21"/>
      <c r="Q8" s="21"/>
      <c r="R8" s="21"/>
      <c r="S8" s="20">
        <f t="shared" si="0"/>
        <v>870.48</v>
      </c>
      <c r="T8" s="20">
        <f t="shared" si="1"/>
        <v>422.52</v>
      </c>
      <c r="U8" s="52" t="s">
        <v>73</v>
      </c>
    </row>
    <row r="9" s="3" customFormat="1" ht="13.5" spans="1:21">
      <c r="A9" s="20">
        <v>5</v>
      </c>
      <c r="B9" s="20" t="s">
        <v>18</v>
      </c>
      <c r="C9" s="21" t="s">
        <v>78</v>
      </c>
      <c r="D9" s="22">
        <v>5090.58</v>
      </c>
      <c r="E9" s="21">
        <v>814.49</v>
      </c>
      <c r="F9" s="21">
        <v>407.25</v>
      </c>
      <c r="G9" s="21">
        <v>1221.74</v>
      </c>
      <c r="H9" s="21">
        <v>35.63</v>
      </c>
      <c r="I9" s="21">
        <v>15.27</v>
      </c>
      <c r="J9" s="21">
        <v>50.9</v>
      </c>
      <c r="K9" s="47">
        <v>20.36</v>
      </c>
      <c r="L9" s="47"/>
      <c r="M9" s="21"/>
      <c r="N9" s="47"/>
      <c r="O9" s="47"/>
      <c r="P9" s="21"/>
      <c r="Q9" s="21"/>
      <c r="R9" s="21"/>
      <c r="S9" s="20">
        <f t="shared" si="0"/>
        <v>870.48</v>
      </c>
      <c r="T9" s="20">
        <f t="shared" si="1"/>
        <v>422.52</v>
      </c>
      <c r="U9" s="52" t="s">
        <v>73</v>
      </c>
    </row>
    <row r="10" s="3" customFormat="1" ht="13.5" spans="1:21">
      <c r="A10" s="20">
        <v>6</v>
      </c>
      <c r="B10" s="20" t="s">
        <v>18</v>
      </c>
      <c r="C10" s="21" t="s">
        <v>79</v>
      </c>
      <c r="D10" s="22">
        <v>5090.58</v>
      </c>
      <c r="E10" s="21">
        <v>814.49</v>
      </c>
      <c r="F10" s="21">
        <v>407.25</v>
      </c>
      <c r="G10" s="21">
        <v>1221.74</v>
      </c>
      <c r="H10" s="21">
        <v>35.63</v>
      </c>
      <c r="I10" s="21">
        <v>15.27</v>
      </c>
      <c r="J10" s="21">
        <v>50.9</v>
      </c>
      <c r="K10" s="47">
        <v>20.36</v>
      </c>
      <c r="L10" s="47"/>
      <c r="M10" s="21"/>
      <c r="N10" s="47"/>
      <c r="O10" s="47"/>
      <c r="P10" s="21"/>
      <c r="Q10" s="21"/>
      <c r="R10" s="21"/>
      <c r="S10" s="20">
        <f t="shared" si="0"/>
        <v>870.48</v>
      </c>
      <c r="T10" s="20">
        <f t="shared" si="1"/>
        <v>422.52</v>
      </c>
      <c r="U10" s="52" t="s">
        <v>73</v>
      </c>
    </row>
    <row r="11" s="3" customFormat="1" ht="13.5" spans="1:21">
      <c r="A11" s="20">
        <v>7</v>
      </c>
      <c r="B11" s="20" t="s">
        <v>18</v>
      </c>
      <c r="C11" s="21" t="s">
        <v>80</v>
      </c>
      <c r="D11" s="22">
        <v>5090.58</v>
      </c>
      <c r="E11" s="21">
        <v>814.49</v>
      </c>
      <c r="F11" s="21">
        <v>407.25</v>
      </c>
      <c r="G11" s="21">
        <v>1221.74</v>
      </c>
      <c r="H11" s="21">
        <v>35.63</v>
      </c>
      <c r="I11" s="21">
        <v>15.27</v>
      </c>
      <c r="J11" s="21">
        <v>50.9</v>
      </c>
      <c r="K11" s="47">
        <v>20.36</v>
      </c>
      <c r="L11" s="47"/>
      <c r="M11" s="21"/>
      <c r="N11" s="47"/>
      <c r="O11" s="47"/>
      <c r="P11" s="21"/>
      <c r="Q11" s="21"/>
      <c r="R11" s="21"/>
      <c r="S11" s="20">
        <f t="shared" si="0"/>
        <v>870.48</v>
      </c>
      <c r="T11" s="20">
        <f t="shared" si="1"/>
        <v>422.52</v>
      </c>
      <c r="U11" s="52" t="s">
        <v>73</v>
      </c>
    </row>
    <row r="12" s="3" customFormat="1" ht="13.5" spans="1:21">
      <c r="A12" s="20">
        <v>8</v>
      </c>
      <c r="B12" s="20" t="s">
        <v>18</v>
      </c>
      <c r="C12" s="21" t="s">
        <v>81</v>
      </c>
      <c r="D12" s="22">
        <v>5090.58</v>
      </c>
      <c r="E12" s="21">
        <v>814.49</v>
      </c>
      <c r="F12" s="21">
        <v>407.25</v>
      </c>
      <c r="G12" s="21">
        <v>1221.74</v>
      </c>
      <c r="H12" s="21">
        <v>35.63</v>
      </c>
      <c r="I12" s="21">
        <v>15.27</v>
      </c>
      <c r="J12" s="21">
        <v>50.9</v>
      </c>
      <c r="K12" s="47">
        <v>20.36</v>
      </c>
      <c r="L12" s="47"/>
      <c r="M12" s="21"/>
      <c r="N12" s="47"/>
      <c r="O12" s="47"/>
      <c r="P12" s="21"/>
      <c r="Q12" s="21"/>
      <c r="R12" s="21"/>
      <c r="S12" s="20">
        <f t="shared" si="0"/>
        <v>870.48</v>
      </c>
      <c r="T12" s="20">
        <f t="shared" si="1"/>
        <v>422.52</v>
      </c>
      <c r="U12" s="52" t="s">
        <v>73</v>
      </c>
    </row>
    <row r="13" s="3" customFormat="1" ht="13.5" spans="1:21">
      <c r="A13" s="20">
        <v>9</v>
      </c>
      <c r="B13" s="20" t="s">
        <v>18</v>
      </c>
      <c r="C13" s="21" t="s">
        <v>82</v>
      </c>
      <c r="D13" s="22">
        <v>5090.58</v>
      </c>
      <c r="E13" s="21">
        <v>814.49</v>
      </c>
      <c r="F13" s="21">
        <v>407.25</v>
      </c>
      <c r="G13" s="21">
        <v>1221.74</v>
      </c>
      <c r="H13" s="21">
        <v>35.63</v>
      </c>
      <c r="I13" s="21">
        <v>15.27</v>
      </c>
      <c r="J13" s="21">
        <v>50.9</v>
      </c>
      <c r="K13" s="47">
        <v>20.36</v>
      </c>
      <c r="L13" s="47"/>
      <c r="M13" s="21"/>
      <c r="N13" s="47"/>
      <c r="O13" s="47"/>
      <c r="P13" s="21"/>
      <c r="Q13" s="21"/>
      <c r="R13" s="21"/>
      <c r="S13" s="20">
        <f t="shared" si="0"/>
        <v>870.48</v>
      </c>
      <c r="T13" s="20">
        <f t="shared" si="1"/>
        <v>422.52</v>
      </c>
      <c r="U13" s="52" t="s">
        <v>73</v>
      </c>
    </row>
    <row r="14" s="3" customFormat="1" ht="13.5" spans="1:21">
      <c r="A14" s="20">
        <v>10</v>
      </c>
      <c r="B14" s="20" t="s">
        <v>18</v>
      </c>
      <c r="C14" s="21" t="s">
        <v>83</v>
      </c>
      <c r="D14" s="22">
        <v>5090.58</v>
      </c>
      <c r="E14" s="21">
        <v>814.49</v>
      </c>
      <c r="F14" s="21">
        <v>407.25</v>
      </c>
      <c r="G14" s="21">
        <v>1221.74</v>
      </c>
      <c r="H14" s="21">
        <v>35.63</v>
      </c>
      <c r="I14" s="21">
        <v>15.27</v>
      </c>
      <c r="J14" s="21">
        <v>50.9</v>
      </c>
      <c r="K14" s="47">
        <v>20.36</v>
      </c>
      <c r="L14" s="47"/>
      <c r="M14" s="21"/>
      <c r="N14" s="47"/>
      <c r="O14" s="47"/>
      <c r="P14" s="21"/>
      <c r="Q14" s="21"/>
      <c r="R14" s="21"/>
      <c r="S14" s="20">
        <f t="shared" si="0"/>
        <v>870.48</v>
      </c>
      <c r="T14" s="20">
        <f t="shared" si="1"/>
        <v>422.52</v>
      </c>
      <c r="U14" s="52" t="s">
        <v>73</v>
      </c>
    </row>
    <row r="15" s="4" customFormat="1" ht="14" customHeight="1" spans="1:21">
      <c r="A15" s="20">
        <v>11</v>
      </c>
      <c r="B15" s="24" t="s">
        <v>18</v>
      </c>
      <c r="C15" s="25" t="s">
        <v>84</v>
      </c>
      <c r="D15" s="26">
        <v>5090.58</v>
      </c>
      <c r="E15" s="27">
        <v>814.49</v>
      </c>
      <c r="F15" s="27">
        <v>407.25</v>
      </c>
      <c r="G15" s="27">
        <v>1221.74</v>
      </c>
      <c r="H15" s="27">
        <v>35.63</v>
      </c>
      <c r="I15" s="27">
        <v>15.27</v>
      </c>
      <c r="J15" s="27">
        <v>50.9</v>
      </c>
      <c r="K15" s="27">
        <v>20.36</v>
      </c>
      <c r="L15" s="27"/>
      <c r="M15" s="48"/>
      <c r="N15" s="27"/>
      <c r="O15" s="27"/>
      <c r="P15" s="27"/>
      <c r="Q15" s="27"/>
      <c r="R15" s="27"/>
      <c r="S15" s="20">
        <f t="shared" si="0"/>
        <v>870.48</v>
      </c>
      <c r="T15" s="20">
        <f t="shared" si="1"/>
        <v>422.52</v>
      </c>
      <c r="U15" s="28" t="s">
        <v>73</v>
      </c>
    </row>
    <row r="16" s="4" customFormat="1" ht="14" customHeight="1" spans="1:21">
      <c r="A16" s="20">
        <v>12</v>
      </c>
      <c r="B16" s="24" t="s">
        <v>18</v>
      </c>
      <c r="C16" s="28" t="s">
        <v>86</v>
      </c>
      <c r="D16" s="26">
        <v>5090.58</v>
      </c>
      <c r="E16" s="27">
        <v>814.49</v>
      </c>
      <c r="F16" s="27">
        <v>407.25</v>
      </c>
      <c r="G16" s="27">
        <v>1221.74</v>
      </c>
      <c r="H16" s="27">
        <v>35.63</v>
      </c>
      <c r="I16" s="27">
        <v>15.27</v>
      </c>
      <c r="J16" s="27">
        <v>50.9</v>
      </c>
      <c r="K16" s="27">
        <v>20.36</v>
      </c>
      <c r="L16" s="27"/>
      <c r="M16" s="48"/>
      <c r="N16" s="27"/>
      <c r="O16" s="27"/>
      <c r="P16" s="27"/>
      <c r="Q16" s="27"/>
      <c r="R16" s="27"/>
      <c r="S16" s="20">
        <f t="shared" si="0"/>
        <v>870.48</v>
      </c>
      <c r="T16" s="20">
        <f t="shared" si="1"/>
        <v>422.52</v>
      </c>
      <c r="U16" s="28" t="s">
        <v>73</v>
      </c>
    </row>
    <row r="17" customHeight="1" spans="1:21">
      <c r="A17" s="29">
        <v>1</v>
      </c>
      <c r="B17" s="30" t="s">
        <v>19</v>
      </c>
      <c r="C17" s="30" t="s">
        <v>87</v>
      </c>
      <c r="D17" s="30">
        <v>5090.58</v>
      </c>
      <c r="E17" s="30">
        <v>814.49</v>
      </c>
      <c r="F17" s="30">
        <v>407.25</v>
      </c>
      <c r="G17" s="30">
        <v>1221.74</v>
      </c>
      <c r="H17" s="30">
        <v>35.63</v>
      </c>
      <c r="I17" s="30">
        <v>15.27</v>
      </c>
      <c r="J17" s="30">
        <v>50.9</v>
      </c>
      <c r="K17" s="30">
        <v>20.36</v>
      </c>
      <c r="L17" s="30"/>
      <c r="M17" s="30"/>
      <c r="N17" s="30"/>
      <c r="O17" s="30"/>
      <c r="P17" s="30"/>
      <c r="Q17" s="30"/>
      <c r="R17" s="30"/>
      <c r="S17" s="20">
        <f t="shared" si="0"/>
        <v>870.48</v>
      </c>
      <c r="T17" s="20">
        <f t="shared" si="1"/>
        <v>422.52</v>
      </c>
      <c r="U17" s="54"/>
    </row>
    <row r="18" customHeight="1" spans="1:21">
      <c r="A18" s="29">
        <v>2</v>
      </c>
      <c r="B18" s="30" t="s">
        <v>19</v>
      </c>
      <c r="C18" s="30" t="s">
        <v>90</v>
      </c>
      <c r="D18" s="30">
        <v>5090.58</v>
      </c>
      <c r="E18" s="30">
        <v>814.49</v>
      </c>
      <c r="F18" s="30">
        <v>407.25</v>
      </c>
      <c r="G18" s="30">
        <v>1221.74</v>
      </c>
      <c r="H18" s="30">
        <v>35.63</v>
      </c>
      <c r="I18" s="30">
        <v>15.27</v>
      </c>
      <c r="J18" s="30">
        <v>50.9</v>
      </c>
      <c r="K18" s="30">
        <v>20.36</v>
      </c>
      <c r="L18" s="30"/>
      <c r="M18" s="30"/>
      <c r="N18" s="30"/>
      <c r="O18" s="30"/>
      <c r="P18" s="30"/>
      <c r="Q18" s="30"/>
      <c r="R18" s="30"/>
      <c r="S18" s="20">
        <f t="shared" si="0"/>
        <v>870.48</v>
      </c>
      <c r="T18" s="20">
        <f t="shared" si="1"/>
        <v>422.52</v>
      </c>
      <c r="U18" s="54"/>
    </row>
    <row r="19" customHeight="1" spans="1:21">
      <c r="A19" s="29">
        <v>3</v>
      </c>
      <c r="B19" s="30" t="s">
        <v>19</v>
      </c>
      <c r="C19" s="30" t="s">
        <v>92</v>
      </c>
      <c r="D19" s="30">
        <v>5090.58</v>
      </c>
      <c r="E19" s="30">
        <v>814.49</v>
      </c>
      <c r="F19" s="30">
        <v>407.25</v>
      </c>
      <c r="G19" s="30">
        <v>1221.74</v>
      </c>
      <c r="H19" s="30">
        <v>35.63</v>
      </c>
      <c r="I19" s="30">
        <v>15.27</v>
      </c>
      <c r="J19" s="30">
        <v>50.9</v>
      </c>
      <c r="K19" s="30">
        <v>20.36</v>
      </c>
      <c r="L19" s="30"/>
      <c r="M19" s="30"/>
      <c r="N19" s="30"/>
      <c r="O19" s="30"/>
      <c r="P19" s="30"/>
      <c r="Q19" s="30"/>
      <c r="R19" s="30"/>
      <c r="S19" s="20">
        <f t="shared" si="0"/>
        <v>870.48</v>
      </c>
      <c r="T19" s="20">
        <f t="shared" si="1"/>
        <v>422.52</v>
      </c>
      <c r="U19" s="54"/>
    </row>
    <row r="20" customHeight="1" spans="1:21">
      <c r="A20" s="29">
        <v>4</v>
      </c>
      <c r="B20" s="30" t="s">
        <v>19</v>
      </c>
      <c r="C20" s="30" t="s">
        <v>94</v>
      </c>
      <c r="D20" s="30">
        <v>5090.58</v>
      </c>
      <c r="E20" s="30">
        <v>814.49</v>
      </c>
      <c r="F20" s="30">
        <v>407.25</v>
      </c>
      <c r="G20" s="30">
        <v>1221.74</v>
      </c>
      <c r="H20" s="30">
        <v>35.63</v>
      </c>
      <c r="I20" s="30">
        <v>15.27</v>
      </c>
      <c r="J20" s="30">
        <v>50.9</v>
      </c>
      <c r="K20" s="30">
        <v>20.36</v>
      </c>
      <c r="L20" s="30"/>
      <c r="M20" s="30"/>
      <c r="N20" s="30"/>
      <c r="O20" s="30"/>
      <c r="P20" s="30"/>
      <c r="Q20" s="30"/>
      <c r="R20" s="30"/>
      <c r="S20" s="20">
        <f t="shared" si="0"/>
        <v>870.48</v>
      </c>
      <c r="T20" s="20">
        <f t="shared" si="1"/>
        <v>422.52</v>
      </c>
      <c r="U20" s="54"/>
    </row>
    <row r="21" customHeight="1" spans="1:21">
      <c r="A21" s="29">
        <v>5</v>
      </c>
      <c r="B21" s="30" t="s">
        <v>19</v>
      </c>
      <c r="C21" s="30" t="s">
        <v>95</v>
      </c>
      <c r="D21" s="30">
        <v>5090.58</v>
      </c>
      <c r="E21" s="30">
        <v>814.49</v>
      </c>
      <c r="F21" s="30">
        <v>407.25</v>
      </c>
      <c r="G21" s="30">
        <v>1221.74</v>
      </c>
      <c r="H21" s="30">
        <v>35.63</v>
      </c>
      <c r="I21" s="30">
        <v>15.27</v>
      </c>
      <c r="J21" s="30">
        <v>50.9</v>
      </c>
      <c r="K21" s="30">
        <v>20.36</v>
      </c>
      <c r="L21" s="30"/>
      <c r="M21" s="30"/>
      <c r="N21" s="30"/>
      <c r="O21" s="30"/>
      <c r="P21" s="30"/>
      <c r="Q21" s="30"/>
      <c r="R21" s="30"/>
      <c r="S21" s="20">
        <f t="shared" si="0"/>
        <v>870.48</v>
      </c>
      <c r="T21" s="20">
        <f t="shared" si="1"/>
        <v>422.52</v>
      </c>
      <c r="U21" s="54"/>
    </row>
    <row r="22" customHeight="1" spans="1:21">
      <c r="A22" s="29">
        <v>6</v>
      </c>
      <c r="B22" s="30" t="s">
        <v>19</v>
      </c>
      <c r="C22" s="30" t="s">
        <v>96</v>
      </c>
      <c r="D22" s="30">
        <v>5090.58</v>
      </c>
      <c r="E22" s="30">
        <v>814.49</v>
      </c>
      <c r="F22" s="30">
        <v>407.25</v>
      </c>
      <c r="G22" s="30">
        <v>1221.74</v>
      </c>
      <c r="H22" s="30">
        <v>35.63</v>
      </c>
      <c r="I22" s="30">
        <v>15.27</v>
      </c>
      <c r="J22" s="30">
        <v>50.9</v>
      </c>
      <c r="K22" s="30">
        <v>20.36</v>
      </c>
      <c r="L22" s="30"/>
      <c r="M22" s="30"/>
      <c r="N22" s="30"/>
      <c r="O22" s="30"/>
      <c r="P22" s="30"/>
      <c r="Q22" s="30"/>
      <c r="R22" s="30"/>
      <c r="S22" s="20">
        <f t="shared" si="0"/>
        <v>870.48</v>
      </c>
      <c r="T22" s="20">
        <f t="shared" si="1"/>
        <v>422.52</v>
      </c>
      <c r="U22" s="54"/>
    </row>
    <row r="23" s="4" customFormat="1" ht="13.5" spans="1:21">
      <c r="A23" s="20">
        <v>7</v>
      </c>
      <c r="B23" s="24" t="s">
        <v>19</v>
      </c>
      <c r="C23" s="25" t="s">
        <v>97</v>
      </c>
      <c r="D23" s="26">
        <v>5090.58</v>
      </c>
      <c r="E23" s="27">
        <v>814.49</v>
      </c>
      <c r="F23" s="27">
        <v>407.25</v>
      </c>
      <c r="G23" s="27">
        <v>1221.74</v>
      </c>
      <c r="H23" s="27">
        <v>35.63</v>
      </c>
      <c r="I23" s="27">
        <v>15.27</v>
      </c>
      <c r="J23" s="27">
        <v>50.9</v>
      </c>
      <c r="K23" s="27">
        <v>20.36</v>
      </c>
      <c r="L23" s="27"/>
      <c r="M23" s="48"/>
      <c r="N23" s="27"/>
      <c r="O23" s="27"/>
      <c r="P23" s="27"/>
      <c r="Q23" s="27"/>
      <c r="R23" s="27"/>
      <c r="S23" s="20">
        <f t="shared" si="0"/>
        <v>870.48</v>
      </c>
      <c r="T23" s="20">
        <f t="shared" si="1"/>
        <v>422.52</v>
      </c>
      <c r="U23" s="28"/>
    </row>
    <row r="24" s="4" customFormat="1" ht="13.5" spans="1:21">
      <c r="A24" s="20">
        <v>8</v>
      </c>
      <c r="B24" s="24" t="s">
        <v>19</v>
      </c>
      <c r="C24" s="25" t="s">
        <v>98</v>
      </c>
      <c r="D24" s="26">
        <v>5090.58</v>
      </c>
      <c r="E24" s="27">
        <v>814.49</v>
      </c>
      <c r="F24" s="27">
        <v>407.25</v>
      </c>
      <c r="G24" s="27">
        <v>1221.74</v>
      </c>
      <c r="H24" s="27">
        <v>35.63</v>
      </c>
      <c r="I24" s="27">
        <v>15.27</v>
      </c>
      <c r="J24" s="27">
        <v>50.9</v>
      </c>
      <c r="K24" s="27">
        <v>20.36</v>
      </c>
      <c r="L24" s="27"/>
      <c r="M24" s="48"/>
      <c r="N24" s="27"/>
      <c r="O24" s="27"/>
      <c r="P24" s="27"/>
      <c r="Q24" s="27"/>
      <c r="R24" s="27"/>
      <c r="S24" s="20">
        <f t="shared" si="0"/>
        <v>870.48</v>
      </c>
      <c r="T24" s="20">
        <f t="shared" si="1"/>
        <v>422.52</v>
      </c>
      <c r="U24" s="28"/>
    </row>
    <row r="25" s="4" customFormat="1" ht="13.5" spans="1:21">
      <c r="A25" s="20">
        <v>9</v>
      </c>
      <c r="B25" s="24" t="s">
        <v>19</v>
      </c>
      <c r="C25" s="25" t="s">
        <v>99</v>
      </c>
      <c r="D25" s="26">
        <v>5090.58</v>
      </c>
      <c r="E25" s="27">
        <v>814.49</v>
      </c>
      <c r="F25" s="27">
        <v>407.25</v>
      </c>
      <c r="G25" s="27">
        <v>1221.74</v>
      </c>
      <c r="H25" s="27">
        <v>35.63</v>
      </c>
      <c r="I25" s="27">
        <v>15.27</v>
      </c>
      <c r="J25" s="27">
        <v>50.9</v>
      </c>
      <c r="K25" s="27">
        <v>20.36</v>
      </c>
      <c r="L25" s="27"/>
      <c r="M25" s="48"/>
      <c r="N25" s="27"/>
      <c r="O25" s="27"/>
      <c r="P25" s="27"/>
      <c r="Q25" s="27"/>
      <c r="R25" s="27"/>
      <c r="S25" s="20">
        <f t="shared" si="0"/>
        <v>870.48</v>
      </c>
      <c r="T25" s="20">
        <f t="shared" si="1"/>
        <v>422.52</v>
      </c>
      <c r="U25" s="28"/>
    </row>
    <row r="26" s="4" customFormat="1" ht="13.5" spans="1:21">
      <c r="A26" s="20">
        <v>10</v>
      </c>
      <c r="B26" s="24" t="s">
        <v>19</v>
      </c>
      <c r="C26" s="25" t="s">
        <v>100</v>
      </c>
      <c r="D26" s="26">
        <v>5090.58</v>
      </c>
      <c r="E26" s="27">
        <v>814.49</v>
      </c>
      <c r="F26" s="27">
        <v>407.25</v>
      </c>
      <c r="G26" s="27">
        <v>1221.74</v>
      </c>
      <c r="H26" s="27">
        <v>35.63</v>
      </c>
      <c r="I26" s="27">
        <v>15.27</v>
      </c>
      <c r="J26" s="27">
        <v>50.9</v>
      </c>
      <c r="K26" s="27">
        <v>20.36</v>
      </c>
      <c r="L26" s="27"/>
      <c r="M26" s="48"/>
      <c r="N26" s="27"/>
      <c r="O26" s="27"/>
      <c r="P26" s="27"/>
      <c r="Q26" s="27"/>
      <c r="R26" s="27"/>
      <c r="S26" s="20">
        <f t="shared" si="0"/>
        <v>870.48</v>
      </c>
      <c r="T26" s="20">
        <f t="shared" si="1"/>
        <v>422.52</v>
      </c>
      <c r="U26" s="28"/>
    </row>
    <row r="27" s="4" customFormat="1" ht="13.5" spans="1:21">
      <c r="A27" s="20">
        <v>11</v>
      </c>
      <c r="B27" s="24" t="s">
        <v>19</v>
      </c>
      <c r="C27" s="25" t="s">
        <v>101</v>
      </c>
      <c r="D27" s="26">
        <v>5090.58</v>
      </c>
      <c r="E27" s="27">
        <v>814.49</v>
      </c>
      <c r="F27" s="27">
        <v>407.25</v>
      </c>
      <c r="G27" s="27">
        <v>1221.74</v>
      </c>
      <c r="H27" s="27">
        <v>35.63</v>
      </c>
      <c r="I27" s="27">
        <v>15.27</v>
      </c>
      <c r="J27" s="27">
        <v>50.9</v>
      </c>
      <c r="K27" s="27">
        <v>20.36</v>
      </c>
      <c r="L27" s="27"/>
      <c r="M27" s="48"/>
      <c r="N27" s="27"/>
      <c r="O27" s="27"/>
      <c r="P27" s="27"/>
      <c r="Q27" s="27"/>
      <c r="R27" s="27"/>
      <c r="S27" s="20">
        <f t="shared" si="0"/>
        <v>870.48</v>
      </c>
      <c r="T27" s="20">
        <f t="shared" si="1"/>
        <v>422.52</v>
      </c>
      <c r="U27" s="28"/>
    </row>
    <row r="28" s="4" customFormat="1" ht="13.5" spans="1:21">
      <c r="A28" s="20">
        <v>12</v>
      </c>
      <c r="B28" s="24" t="s">
        <v>19</v>
      </c>
      <c r="C28" s="25" t="s">
        <v>102</v>
      </c>
      <c r="D28" s="26">
        <v>5090.58</v>
      </c>
      <c r="E28" s="27">
        <v>814.49</v>
      </c>
      <c r="F28" s="27">
        <v>407.25</v>
      </c>
      <c r="G28" s="27">
        <v>1221.74</v>
      </c>
      <c r="H28" s="27">
        <v>35.63</v>
      </c>
      <c r="I28" s="27">
        <v>15.27</v>
      </c>
      <c r="J28" s="27">
        <v>50.9</v>
      </c>
      <c r="K28" s="27">
        <v>20.36</v>
      </c>
      <c r="L28" s="27"/>
      <c r="M28" s="48"/>
      <c r="N28" s="27"/>
      <c r="O28" s="27"/>
      <c r="P28" s="27"/>
      <c r="Q28" s="27"/>
      <c r="R28" s="27"/>
      <c r="S28" s="20">
        <f t="shared" si="0"/>
        <v>870.48</v>
      </c>
      <c r="T28" s="20">
        <f t="shared" si="1"/>
        <v>422.52</v>
      </c>
      <c r="U28" s="28"/>
    </row>
    <row r="29" s="4" customFormat="1" ht="13.5" spans="1:21">
      <c r="A29" s="20">
        <v>13</v>
      </c>
      <c r="B29" s="24" t="s">
        <v>19</v>
      </c>
      <c r="C29" s="25" t="s">
        <v>103</v>
      </c>
      <c r="D29" s="26">
        <v>5090.58</v>
      </c>
      <c r="E29" s="27">
        <v>814.49</v>
      </c>
      <c r="F29" s="27">
        <v>407.25</v>
      </c>
      <c r="G29" s="27">
        <v>1221.74</v>
      </c>
      <c r="H29" s="27">
        <v>35.63</v>
      </c>
      <c r="I29" s="27">
        <v>15.27</v>
      </c>
      <c r="J29" s="27">
        <v>50.9</v>
      </c>
      <c r="K29" s="27">
        <v>20.36</v>
      </c>
      <c r="L29" s="27"/>
      <c r="M29" s="48"/>
      <c r="N29" s="27"/>
      <c r="O29" s="27"/>
      <c r="P29" s="27"/>
      <c r="Q29" s="27"/>
      <c r="R29" s="27"/>
      <c r="S29" s="20">
        <f t="shared" si="0"/>
        <v>870.48</v>
      </c>
      <c r="T29" s="20">
        <f t="shared" si="1"/>
        <v>422.52</v>
      </c>
      <c r="U29" s="28"/>
    </row>
    <row r="30" s="4" customFormat="1" ht="13.5" spans="1:21">
      <c r="A30" s="20">
        <v>14</v>
      </c>
      <c r="B30" s="24" t="s">
        <v>19</v>
      </c>
      <c r="C30" s="25" t="s">
        <v>104</v>
      </c>
      <c r="D30" s="26">
        <v>5090.58</v>
      </c>
      <c r="E30" s="27">
        <v>814.49</v>
      </c>
      <c r="F30" s="27">
        <v>407.25</v>
      </c>
      <c r="G30" s="27">
        <v>1221.74</v>
      </c>
      <c r="H30" s="27">
        <v>35.63</v>
      </c>
      <c r="I30" s="27">
        <v>15.27</v>
      </c>
      <c r="J30" s="27">
        <v>50.9</v>
      </c>
      <c r="K30" s="27">
        <v>20.36</v>
      </c>
      <c r="L30" s="27"/>
      <c r="M30" s="48"/>
      <c r="N30" s="27"/>
      <c r="O30" s="27"/>
      <c r="P30" s="27"/>
      <c r="Q30" s="27"/>
      <c r="R30" s="27"/>
      <c r="S30" s="20">
        <f t="shared" si="0"/>
        <v>870.48</v>
      </c>
      <c r="T30" s="20">
        <f t="shared" si="1"/>
        <v>422.52</v>
      </c>
      <c r="U30" s="28"/>
    </row>
    <row r="31" s="5" customFormat="1" ht="13.5" spans="1:21">
      <c r="A31" s="20">
        <v>15</v>
      </c>
      <c r="B31" s="31" t="s">
        <v>19</v>
      </c>
      <c r="C31" s="32" t="s">
        <v>105</v>
      </c>
      <c r="D31" s="33">
        <v>5090.58</v>
      </c>
      <c r="E31" s="34">
        <v>814.49</v>
      </c>
      <c r="F31" s="34">
        <v>407.25</v>
      </c>
      <c r="G31" s="34">
        <v>1221.74</v>
      </c>
      <c r="H31" s="34">
        <v>35.63</v>
      </c>
      <c r="I31" s="34">
        <v>15.27</v>
      </c>
      <c r="J31" s="34">
        <v>50.9</v>
      </c>
      <c r="K31" s="34">
        <v>20.36</v>
      </c>
      <c r="L31" s="34"/>
      <c r="M31" s="49"/>
      <c r="N31" s="34"/>
      <c r="O31" s="34"/>
      <c r="P31" s="34"/>
      <c r="Q31" s="34"/>
      <c r="R31" s="34"/>
      <c r="S31" s="20">
        <f t="shared" si="0"/>
        <v>870.48</v>
      </c>
      <c r="T31" s="20">
        <f t="shared" si="1"/>
        <v>422.52</v>
      </c>
      <c r="U31" s="35"/>
    </row>
    <row r="32" s="5" customFormat="1" ht="13.5" spans="1:21">
      <c r="A32" s="20">
        <v>16</v>
      </c>
      <c r="B32" s="31" t="s">
        <v>19</v>
      </c>
      <c r="C32" s="35" t="s">
        <v>106</v>
      </c>
      <c r="D32" s="33">
        <v>5090.58</v>
      </c>
      <c r="E32" s="34">
        <v>814.49</v>
      </c>
      <c r="F32" s="34">
        <v>407.25</v>
      </c>
      <c r="G32" s="34">
        <v>1221.74</v>
      </c>
      <c r="H32" s="34">
        <v>35.63</v>
      </c>
      <c r="I32" s="34">
        <v>15.27</v>
      </c>
      <c r="J32" s="34">
        <v>50.9</v>
      </c>
      <c r="K32" s="34">
        <v>20.36</v>
      </c>
      <c r="L32" s="34"/>
      <c r="M32" s="49"/>
      <c r="N32" s="34"/>
      <c r="O32" s="34"/>
      <c r="P32" s="34"/>
      <c r="Q32" s="34"/>
      <c r="R32" s="34"/>
      <c r="S32" s="20">
        <f t="shared" si="0"/>
        <v>870.48</v>
      </c>
      <c r="T32" s="20">
        <f t="shared" si="1"/>
        <v>422.52</v>
      </c>
      <c r="U32" s="35"/>
    </row>
    <row r="33" s="5" customFormat="1" ht="13.5" spans="1:21">
      <c r="A33" s="20">
        <v>1</v>
      </c>
      <c r="B33" s="31" t="s">
        <v>20</v>
      </c>
      <c r="C33" s="35" t="s">
        <v>107</v>
      </c>
      <c r="D33" s="33">
        <v>5090.58</v>
      </c>
      <c r="E33" s="34">
        <v>814.49</v>
      </c>
      <c r="F33" s="34">
        <v>407.25</v>
      </c>
      <c r="G33" s="34">
        <v>1221.74</v>
      </c>
      <c r="H33" s="34">
        <v>35.63</v>
      </c>
      <c r="I33" s="34">
        <v>15.27</v>
      </c>
      <c r="J33" s="34">
        <v>50.9</v>
      </c>
      <c r="K33" s="34">
        <v>25.45</v>
      </c>
      <c r="L33" s="34"/>
      <c r="M33" s="49">
        <v>4363.35</v>
      </c>
      <c r="N33" s="34">
        <v>305.43</v>
      </c>
      <c r="O33" s="34">
        <v>87.27</v>
      </c>
      <c r="P33" s="34">
        <v>392.7</v>
      </c>
      <c r="Q33" s="34"/>
      <c r="R33" s="34"/>
      <c r="S33" s="20">
        <f t="shared" si="0"/>
        <v>1181</v>
      </c>
      <c r="T33" s="20">
        <f t="shared" si="1"/>
        <v>509.79</v>
      </c>
      <c r="U33" s="35"/>
    </row>
    <row r="34" s="5" customFormat="1" ht="13.5" spans="1:21">
      <c r="A34" s="20">
        <v>2</v>
      </c>
      <c r="B34" s="31" t="s">
        <v>20</v>
      </c>
      <c r="C34" s="35" t="s">
        <v>108</v>
      </c>
      <c r="D34" s="33">
        <v>5090.58</v>
      </c>
      <c r="E34" s="34">
        <v>814.49</v>
      </c>
      <c r="F34" s="34">
        <v>407.25</v>
      </c>
      <c r="G34" s="34">
        <v>1221.74</v>
      </c>
      <c r="H34" s="34">
        <v>35.63</v>
      </c>
      <c r="I34" s="34">
        <v>15.27</v>
      </c>
      <c r="J34" s="34">
        <v>50.9</v>
      </c>
      <c r="K34" s="34">
        <v>25.45</v>
      </c>
      <c r="L34" s="34"/>
      <c r="M34" s="49">
        <v>4363.35</v>
      </c>
      <c r="N34" s="34">
        <v>305.43</v>
      </c>
      <c r="O34" s="34">
        <v>87.27</v>
      </c>
      <c r="P34" s="34">
        <v>392.7</v>
      </c>
      <c r="Q34" s="34"/>
      <c r="R34" s="34"/>
      <c r="S34" s="20">
        <f t="shared" si="0"/>
        <v>1181</v>
      </c>
      <c r="T34" s="20">
        <f t="shared" si="1"/>
        <v>509.79</v>
      </c>
      <c r="U34" s="35"/>
    </row>
    <row r="35" s="5" customFormat="1" ht="13.5" spans="1:21">
      <c r="A35" s="20">
        <v>3</v>
      </c>
      <c r="B35" s="31" t="s">
        <v>20</v>
      </c>
      <c r="C35" s="35" t="s">
        <v>109</v>
      </c>
      <c r="D35" s="33">
        <v>5090.58</v>
      </c>
      <c r="E35" s="34">
        <v>814.49</v>
      </c>
      <c r="F35" s="34">
        <v>407.25</v>
      </c>
      <c r="G35" s="34">
        <v>1221.74</v>
      </c>
      <c r="H35" s="34">
        <v>35.63</v>
      </c>
      <c r="I35" s="34">
        <v>15.27</v>
      </c>
      <c r="J35" s="34">
        <v>50.9</v>
      </c>
      <c r="K35" s="34">
        <v>25.45</v>
      </c>
      <c r="L35" s="34"/>
      <c r="M35" s="49">
        <v>4363.35</v>
      </c>
      <c r="N35" s="34">
        <v>305.43</v>
      </c>
      <c r="O35" s="34">
        <v>87.27</v>
      </c>
      <c r="P35" s="34">
        <v>392.7</v>
      </c>
      <c r="Q35" s="34"/>
      <c r="R35" s="34"/>
      <c r="S35" s="20">
        <f t="shared" si="0"/>
        <v>1181</v>
      </c>
      <c r="T35" s="20">
        <f t="shared" si="1"/>
        <v>509.79</v>
      </c>
      <c r="U35" s="35"/>
    </row>
    <row r="36" s="5" customFormat="1" ht="13.5" spans="1:21">
      <c r="A36" s="20">
        <v>4</v>
      </c>
      <c r="B36" s="31" t="s">
        <v>20</v>
      </c>
      <c r="C36" s="35" t="s">
        <v>110</v>
      </c>
      <c r="D36" s="33">
        <v>5090.58</v>
      </c>
      <c r="E36" s="34">
        <v>814.49</v>
      </c>
      <c r="F36" s="34">
        <v>407.25</v>
      </c>
      <c r="G36" s="34">
        <v>1221.74</v>
      </c>
      <c r="H36" s="34">
        <v>35.63</v>
      </c>
      <c r="I36" s="34">
        <v>15.27</v>
      </c>
      <c r="J36" s="34">
        <v>50.9</v>
      </c>
      <c r="K36" s="34">
        <v>25.45</v>
      </c>
      <c r="L36" s="34"/>
      <c r="M36" s="49">
        <v>4363.35</v>
      </c>
      <c r="N36" s="34">
        <v>305.43</v>
      </c>
      <c r="O36" s="34">
        <v>87.27</v>
      </c>
      <c r="P36" s="34">
        <v>392.7</v>
      </c>
      <c r="Q36" s="34"/>
      <c r="R36" s="34"/>
      <c r="S36" s="20">
        <f t="shared" si="0"/>
        <v>1181</v>
      </c>
      <c r="T36" s="20">
        <f t="shared" si="1"/>
        <v>509.79</v>
      </c>
      <c r="U36" s="35"/>
    </row>
    <row r="37" s="5" customFormat="1" ht="13.5" spans="1:21">
      <c r="A37" s="20">
        <v>5</v>
      </c>
      <c r="B37" s="31" t="s">
        <v>20</v>
      </c>
      <c r="C37" s="35" t="s">
        <v>111</v>
      </c>
      <c r="D37" s="33">
        <v>5090.58</v>
      </c>
      <c r="E37" s="34">
        <v>814.49</v>
      </c>
      <c r="F37" s="34">
        <v>407.25</v>
      </c>
      <c r="G37" s="34">
        <v>1221.74</v>
      </c>
      <c r="H37" s="34">
        <v>35.63</v>
      </c>
      <c r="I37" s="34">
        <v>15.27</v>
      </c>
      <c r="J37" s="34">
        <v>50.9</v>
      </c>
      <c r="K37" s="34">
        <v>25.45</v>
      </c>
      <c r="L37" s="34"/>
      <c r="M37" s="49">
        <v>4363.35</v>
      </c>
      <c r="N37" s="34">
        <v>305.43</v>
      </c>
      <c r="O37" s="34">
        <v>87.27</v>
      </c>
      <c r="P37" s="34">
        <v>392.7</v>
      </c>
      <c r="Q37" s="34"/>
      <c r="R37" s="34"/>
      <c r="S37" s="20">
        <f t="shared" si="0"/>
        <v>1181</v>
      </c>
      <c r="T37" s="20">
        <f t="shared" si="1"/>
        <v>509.79</v>
      </c>
      <c r="U37" s="35"/>
    </row>
    <row r="38" s="5" customFormat="1" ht="13.5" spans="1:21">
      <c r="A38" s="20">
        <v>6</v>
      </c>
      <c r="B38" s="31" t="s">
        <v>20</v>
      </c>
      <c r="C38" s="35" t="s">
        <v>112</v>
      </c>
      <c r="D38" s="33">
        <v>5090.58</v>
      </c>
      <c r="E38" s="34">
        <v>814.49</v>
      </c>
      <c r="F38" s="34">
        <v>407.25</v>
      </c>
      <c r="G38" s="34">
        <v>1221.74</v>
      </c>
      <c r="H38" s="34">
        <v>35.63</v>
      </c>
      <c r="I38" s="34">
        <v>15.27</v>
      </c>
      <c r="J38" s="34">
        <v>50.9</v>
      </c>
      <c r="K38" s="34">
        <v>25.45</v>
      </c>
      <c r="L38" s="34"/>
      <c r="M38" s="49">
        <v>4363.35</v>
      </c>
      <c r="N38" s="34">
        <v>305.43</v>
      </c>
      <c r="O38" s="34">
        <v>87.27</v>
      </c>
      <c r="P38" s="34">
        <v>392.7</v>
      </c>
      <c r="Q38" s="34"/>
      <c r="R38" s="34"/>
      <c r="S38" s="20">
        <f t="shared" ref="S38:S69" si="2">E38+H38+K38+N38+Q38</f>
        <v>1181</v>
      </c>
      <c r="T38" s="20">
        <f t="shared" ref="T38:T69" si="3">F38+I38+L38+O38+R38</f>
        <v>509.79</v>
      </c>
      <c r="U38" s="35"/>
    </row>
    <row r="39" s="6" customFormat="1" ht="13.5" spans="1:21">
      <c r="A39" s="20">
        <v>7</v>
      </c>
      <c r="B39" s="36" t="s">
        <v>20</v>
      </c>
      <c r="C39" s="37" t="s">
        <v>113</v>
      </c>
      <c r="D39" s="38">
        <v>5090.58</v>
      </c>
      <c r="E39" s="39">
        <v>814.49</v>
      </c>
      <c r="F39" s="39">
        <v>407.25</v>
      </c>
      <c r="G39" s="39">
        <v>1221.74</v>
      </c>
      <c r="H39" s="39">
        <v>35.63</v>
      </c>
      <c r="I39" s="39">
        <v>15.27</v>
      </c>
      <c r="J39" s="39">
        <v>50.9</v>
      </c>
      <c r="K39" s="39">
        <v>25.45</v>
      </c>
      <c r="L39" s="39"/>
      <c r="M39" s="38">
        <v>4363.35</v>
      </c>
      <c r="N39" s="32">
        <v>305.43</v>
      </c>
      <c r="O39" s="32">
        <v>87.27</v>
      </c>
      <c r="P39" s="32">
        <v>392.7</v>
      </c>
      <c r="Q39" s="32"/>
      <c r="R39" s="32"/>
      <c r="S39" s="20">
        <f t="shared" si="2"/>
        <v>1181</v>
      </c>
      <c r="T39" s="20">
        <f t="shared" si="3"/>
        <v>509.79</v>
      </c>
      <c r="U39" s="55"/>
    </row>
    <row r="40" s="6" customFormat="1" ht="13.5" spans="1:21">
      <c r="A40" s="20">
        <v>8</v>
      </c>
      <c r="B40" s="36" t="s">
        <v>20</v>
      </c>
      <c r="C40" s="37" t="s">
        <v>114</v>
      </c>
      <c r="D40" s="38">
        <v>5090.58</v>
      </c>
      <c r="E40" s="39">
        <v>814.49</v>
      </c>
      <c r="F40" s="39">
        <v>407.25</v>
      </c>
      <c r="G40" s="39">
        <v>1221.74</v>
      </c>
      <c r="H40" s="39">
        <v>35.63</v>
      </c>
      <c r="I40" s="39">
        <v>15.27</v>
      </c>
      <c r="J40" s="39">
        <v>50.9</v>
      </c>
      <c r="K40" s="39">
        <v>25.45</v>
      </c>
      <c r="L40" s="39"/>
      <c r="M40" s="38">
        <v>4363.35</v>
      </c>
      <c r="N40" s="32">
        <v>305.43</v>
      </c>
      <c r="O40" s="32">
        <v>87.27</v>
      </c>
      <c r="P40" s="32">
        <v>392.7</v>
      </c>
      <c r="Q40" s="32"/>
      <c r="R40" s="32"/>
      <c r="S40" s="20">
        <f t="shared" si="2"/>
        <v>1181</v>
      </c>
      <c r="T40" s="20">
        <f t="shared" si="3"/>
        <v>509.79</v>
      </c>
      <c r="U40" s="55"/>
    </row>
    <row r="41" s="6" customFormat="1" ht="13.5" spans="1:21">
      <c r="A41" s="20">
        <v>9</v>
      </c>
      <c r="B41" s="36" t="s">
        <v>20</v>
      </c>
      <c r="C41" s="37" t="s">
        <v>115</v>
      </c>
      <c r="D41" s="38">
        <v>5090.58</v>
      </c>
      <c r="E41" s="39">
        <v>814.49</v>
      </c>
      <c r="F41" s="39">
        <v>407.25</v>
      </c>
      <c r="G41" s="39">
        <v>1221.74</v>
      </c>
      <c r="H41" s="39">
        <v>35.63</v>
      </c>
      <c r="I41" s="39">
        <v>15.27</v>
      </c>
      <c r="J41" s="39">
        <v>50.9</v>
      </c>
      <c r="K41" s="39">
        <v>25.45</v>
      </c>
      <c r="L41" s="39"/>
      <c r="M41" s="38">
        <v>4363.35</v>
      </c>
      <c r="N41" s="32">
        <v>305.43</v>
      </c>
      <c r="O41" s="32">
        <v>87.27</v>
      </c>
      <c r="P41" s="32">
        <v>392.7</v>
      </c>
      <c r="Q41" s="32"/>
      <c r="R41" s="32"/>
      <c r="S41" s="20">
        <f t="shared" si="2"/>
        <v>1181</v>
      </c>
      <c r="T41" s="20">
        <f t="shared" si="3"/>
        <v>509.79</v>
      </c>
      <c r="U41" s="55"/>
    </row>
    <row r="42" s="6" customFormat="1" ht="13.5" spans="1:21">
      <c r="A42" s="20">
        <v>10</v>
      </c>
      <c r="B42" s="36" t="s">
        <v>20</v>
      </c>
      <c r="C42" s="40" t="s">
        <v>116</v>
      </c>
      <c r="D42" s="38">
        <v>5090.58</v>
      </c>
      <c r="E42" s="39">
        <v>814.49</v>
      </c>
      <c r="F42" s="39">
        <v>407.25</v>
      </c>
      <c r="G42" s="39">
        <v>1221.74</v>
      </c>
      <c r="H42" s="39">
        <v>35.63</v>
      </c>
      <c r="I42" s="39">
        <v>15.27</v>
      </c>
      <c r="J42" s="39">
        <v>50.9</v>
      </c>
      <c r="K42" s="39">
        <v>25.45</v>
      </c>
      <c r="L42" s="39"/>
      <c r="M42" s="38">
        <v>4363.35</v>
      </c>
      <c r="N42" s="32">
        <v>305.43</v>
      </c>
      <c r="O42" s="32">
        <v>87.27</v>
      </c>
      <c r="P42" s="32">
        <v>392.7</v>
      </c>
      <c r="Q42" s="32"/>
      <c r="R42" s="32"/>
      <c r="S42" s="20">
        <f t="shared" si="2"/>
        <v>1181</v>
      </c>
      <c r="T42" s="20">
        <f t="shared" si="3"/>
        <v>509.79</v>
      </c>
      <c r="U42" s="55"/>
    </row>
    <row r="43" s="5" customFormat="1" ht="13.5" spans="1:21">
      <c r="A43" s="20">
        <v>11</v>
      </c>
      <c r="B43" s="31" t="s">
        <v>20</v>
      </c>
      <c r="C43" s="35" t="s">
        <v>117</v>
      </c>
      <c r="D43" s="33">
        <v>5090.58</v>
      </c>
      <c r="E43" s="34">
        <v>814.49</v>
      </c>
      <c r="F43" s="34">
        <v>407.25</v>
      </c>
      <c r="G43" s="34">
        <v>1221.74</v>
      </c>
      <c r="H43" s="34">
        <v>35.63</v>
      </c>
      <c r="I43" s="34">
        <v>15.27</v>
      </c>
      <c r="J43" s="34">
        <v>50.9</v>
      </c>
      <c r="K43" s="34">
        <v>25.45</v>
      </c>
      <c r="L43" s="34"/>
      <c r="M43" s="49">
        <v>4363.35</v>
      </c>
      <c r="N43" s="34">
        <v>305.43</v>
      </c>
      <c r="O43" s="34">
        <v>87.27</v>
      </c>
      <c r="P43" s="34">
        <v>392.7</v>
      </c>
      <c r="Q43" s="34"/>
      <c r="R43" s="34"/>
      <c r="S43" s="20">
        <f t="shared" si="2"/>
        <v>1181</v>
      </c>
      <c r="T43" s="20">
        <f t="shared" si="3"/>
        <v>509.79</v>
      </c>
      <c r="U43" s="35"/>
    </row>
    <row r="44" s="5" customFormat="1" ht="13.5" spans="1:21">
      <c r="A44" s="20">
        <v>12</v>
      </c>
      <c r="B44" s="31" t="s">
        <v>20</v>
      </c>
      <c r="C44" s="35" t="s">
        <v>118</v>
      </c>
      <c r="D44" s="33">
        <v>5090.58</v>
      </c>
      <c r="E44" s="34">
        <v>814.49</v>
      </c>
      <c r="F44" s="34">
        <v>407.25</v>
      </c>
      <c r="G44" s="34">
        <v>1221.74</v>
      </c>
      <c r="H44" s="34">
        <v>35.63</v>
      </c>
      <c r="I44" s="34">
        <v>15.27</v>
      </c>
      <c r="J44" s="34">
        <v>50.9</v>
      </c>
      <c r="K44" s="34">
        <v>25.45</v>
      </c>
      <c r="L44" s="34"/>
      <c r="M44" s="49">
        <v>4363.35</v>
      </c>
      <c r="N44" s="34">
        <v>305.43</v>
      </c>
      <c r="O44" s="34">
        <v>87.27</v>
      </c>
      <c r="P44" s="34">
        <v>392.7</v>
      </c>
      <c r="Q44" s="34"/>
      <c r="R44" s="34"/>
      <c r="S44" s="20">
        <f t="shared" si="2"/>
        <v>1181</v>
      </c>
      <c r="T44" s="20">
        <f t="shared" si="3"/>
        <v>509.79</v>
      </c>
      <c r="U44" s="35"/>
    </row>
    <row r="45" s="5" customFormat="1" ht="13.5" spans="1:21">
      <c r="A45" s="20">
        <v>13</v>
      </c>
      <c r="B45" s="31" t="s">
        <v>20</v>
      </c>
      <c r="C45" s="35" t="s">
        <v>119</v>
      </c>
      <c r="D45" s="33">
        <v>5090.58</v>
      </c>
      <c r="E45" s="34">
        <v>814.49</v>
      </c>
      <c r="F45" s="34">
        <v>407.25</v>
      </c>
      <c r="G45" s="34">
        <v>1221.74</v>
      </c>
      <c r="H45" s="34">
        <v>35.63</v>
      </c>
      <c r="I45" s="34">
        <v>15.27</v>
      </c>
      <c r="J45" s="34">
        <v>50.9</v>
      </c>
      <c r="K45" s="34">
        <v>25.45</v>
      </c>
      <c r="L45" s="34"/>
      <c r="M45" s="49">
        <v>4363.35</v>
      </c>
      <c r="N45" s="34">
        <v>305.43</v>
      </c>
      <c r="O45" s="34">
        <v>87.27</v>
      </c>
      <c r="P45" s="34">
        <v>392.7</v>
      </c>
      <c r="Q45" s="34"/>
      <c r="R45" s="34"/>
      <c r="S45" s="20">
        <f t="shared" si="2"/>
        <v>1181</v>
      </c>
      <c r="T45" s="20">
        <f t="shared" si="3"/>
        <v>509.79</v>
      </c>
      <c r="U45" s="35"/>
    </row>
    <row r="46" s="5" customFormat="1" ht="13.5" spans="1:21">
      <c r="A46" s="20">
        <v>14</v>
      </c>
      <c r="B46" s="31" t="s">
        <v>20</v>
      </c>
      <c r="C46" s="35" t="s">
        <v>120</v>
      </c>
      <c r="D46" s="33">
        <v>5090.58</v>
      </c>
      <c r="E46" s="34">
        <v>814.49</v>
      </c>
      <c r="F46" s="34">
        <v>407.25</v>
      </c>
      <c r="G46" s="34">
        <v>1221.74</v>
      </c>
      <c r="H46" s="34">
        <v>35.63</v>
      </c>
      <c r="I46" s="34">
        <v>15.27</v>
      </c>
      <c r="J46" s="34">
        <v>50.9</v>
      </c>
      <c r="K46" s="34">
        <v>25.45</v>
      </c>
      <c r="L46" s="34"/>
      <c r="M46" s="49">
        <v>4363.35</v>
      </c>
      <c r="N46" s="34">
        <v>305.43</v>
      </c>
      <c r="O46" s="34">
        <v>87.27</v>
      </c>
      <c r="P46" s="34">
        <v>392.7</v>
      </c>
      <c r="Q46" s="34"/>
      <c r="R46" s="34"/>
      <c r="S46" s="20">
        <f t="shared" si="2"/>
        <v>1181</v>
      </c>
      <c r="T46" s="20">
        <f t="shared" si="3"/>
        <v>509.79</v>
      </c>
      <c r="U46" s="35"/>
    </row>
    <row r="47" s="5" customFormat="1" ht="13.5" spans="1:21">
      <c r="A47" s="20">
        <v>15</v>
      </c>
      <c r="B47" s="31" t="s">
        <v>20</v>
      </c>
      <c r="C47" s="35" t="s">
        <v>121</v>
      </c>
      <c r="D47" s="33">
        <v>5090.58</v>
      </c>
      <c r="E47" s="34">
        <v>814.49</v>
      </c>
      <c r="F47" s="34">
        <v>407.25</v>
      </c>
      <c r="G47" s="34">
        <v>1221.74</v>
      </c>
      <c r="H47" s="34">
        <v>35.63</v>
      </c>
      <c r="I47" s="34">
        <v>15.27</v>
      </c>
      <c r="J47" s="34">
        <v>50.9</v>
      </c>
      <c r="K47" s="34">
        <v>25.45</v>
      </c>
      <c r="L47" s="34"/>
      <c r="M47" s="49">
        <v>4363.35</v>
      </c>
      <c r="N47" s="34">
        <v>305.43</v>
      </c>
      <c r="O47" s="34">
        <v>87.27</v>
      </c>
      <c r="P47" s="34">
        <v>392.7</v>
      </c>
      <c r="Q47" s="34"/>
      <c r="R47" s="34"/>
      <c r="S47" s="20">
        <f t="shared" si="2"/>
        <v>1181</v>
      </c>
      <c r="T47" s="20">
        <f t="shared" si="3"/>
        <v>509.79</v>
      </c>
      <c r="U47" s="35"/>
    </row>
    <row r="48" s="5" customFormat="1" ht="13.5" spans="1:21">
      <c r="A48" s="20">
        <v>16</v>
      </c>
      <c r="B48" s="31" t="s">
        <v>20</v>
      </c>
      <c r="C48" s="35" t="s">
        <v>122</v>
      </c>
      <c r="D48" s="33">
        <v>5090.58</v>
      </c>
      <c r="E48" s="34">
        <v>814.49</v>
      </c>
      <c r="F48" s="34">
        <v>407.25</v>
      </c>
      <c r="G48" s="34">
        <v>1221.74</v>
      </c>
      <c r="H48" s="34">
        <v>35.63</v>
      </c>
      <c r="I48" s="34">
        <v>15.27</v>
      </c>
      <c r="J48" s="34">
        <v>50.9</v>
      </c>
      <c r="K48" s="34">
        <v>25.45</v>
      </c>
      <c r="L48" s="34"/>
      <c r="M48" s="49">
        <v>4363.35</v>
      </c>
      <c r="N48" s="34">
        <v>305.43</v>
      </c>
      <c r="O48" s="34">
        <v>87.27</v>
      </c>
      <c r="P48" s="34">
        <v>392.7</v>
      </c>
      <c r="Q48" s="34"/>
      <c r="R48" s="34"/>
      <c r="S48" s="20">
        <f t="shared" si="2"/>
        <v>1181</v>
      </c>
      <c r="T48" s="20">
        <f t="shared" si="3"/>
        <v>509.79</v>
      </c>
      <c r="U48" s="35"/>
    </row>
    <row r="49" s="5" customFormat="1" ht="13.5" spans="1:21">
      <c r="A49" s="20">
        <v>17</v>
      </c>
      <c r="B49" s="31" t="s">
        <v>20</v>
      </c>
      <c r="C49" s="35" t="s">
        <v>123</v>
      </c>
      <c r="D49" s="33">
        <v>5090.58</v>
      </c>
      <c r="E49" s="34">
        <v>814.49</v>
      </c>
      <c r="F49" s="34">
        <v>407.25</v>
      </c>
      <c r="G49" s="34">
        <v>1221.74</v>
      </c>
      <c r="H49" s="34">
        <v>35.63</v>
      </c>
      <c r="I49" s="34">
        <v>15.27</v>
      </c>
      <c r="J49" s="34">
        <v>50.9</v>
      </c>
      <c r="K49" s="34">
        <v>25.45</v>
      </c>
      <c r="L49" s="34"/>
      <c r="M49" s="49">
        <v>4363.35</v>
      </c>
      <c r="N49" s="34">
        <v>305.43</v>
      </c>
      <c r="O49" s="34">
        <v>87.27</v>
      </c>
      <c r="P49" s="34">
        <v>392.7</v>
      </c>
      <c r="Q49" s="34"/>
      <c r="R49" s="34"/>
      <c r="S49" s="20">
        <f t="shared" si="2"/>
        <v>1181</v>
      </c>
      <c r="T49" s="20">
        <f t="shared" si="3"/>
        <v>509.79</v>
      </c>
      <c r="U49" s="35"/>
    </row>
    <row r="50" s="5" customFormat="1" ht="13.5" spans="1:21">
      <c r="A50" s="20">
        <v>18</v>
      </c>
      <c r="B50" s="31" t="s">
        <v>20</v>
      </c>
      <c r="C50" s="35" t="s">
        <v>124</v>
      </c>
      <c r="D50" s="33">
        <v>5090.58</v>
      </c>
      <c r="E50" s="34">
        <v>814.49</v>
      </c>
      <c r="F50" s="34">
        <v>407.25</v>
      </c>
      <c r="G50" s="34">
        <v>1221.74</v>
      </c>
      <c r="H50" s="34">
        <v>35.63</v>
      </c>
      <c r="I50" s="34">
        <v>15.27</v>
      </c>
      <c r="J50" s="34">
        <v>50.9</v>
      </c>
      <c r="K50" s="34">
        <v>25.45</v>
      </c>
      <c r="L50" s="34"/>
      <c r="M50" s="49">
        <v>4363.35</v>
      </c>
      <c r="N50" s="34">
        <v>305.43</v>
      </c>
      <c r="O50" s="34">
        <v>87.27</v>
      </c>
      <c r="P50" s="34">
        <v>392.7</v>
      </c>
      <c r="Q50" s="34"/>
      <c r="R50" s="34"/>
      <c r="S50" s="20">
        <f t="shared" si="2"/>
        <v>1181</v>
      </c>
      <c r="T50" s="20">
        <f t="shared" si="3"/>
        <v>509.79</v>
      </c>
      <c r="U50" s="35"/>
    </row>
    <row r="51" s="5" customFormat="1" ht="13.5" spans="1:21">
      <c r="A51" s="20">
        <v>19</v>
      </c>
      <c r="B51" s="31" t="s">
        <v>20</v>
      </c>
      <c r="C51" s="35" t="s">
        <v>125</v>
      </c>
      <c r="D51" s="33">
        <v>5090.58</v>
      </c>
      <c r="E51" s="34">
        <v>814.49</v>
      </c>
      <c r="F51" s="34">
        <v>407.25</v>
      </c>
      <c r="G51" s="34">
        <v>1221.74</v>
      </c>
      <c r="H51" s="34">
        <v>35.63</v>
      </c>
      <c r="I51" s="34">
        <v>15.27</v>
      </c>
      <c r="J51" s="34">
        <v>50.9</v>
      </c>
      <c r="K51" s="34">
        <v>25.45</v>
      </c>
      <c r="L51" s="34"/>
      <c r="M51" s="49">
        <v>4363.35</v>
      </c>
      <c r="N51" s="34">
        <v>305.43</v>
      </c>
      <c r="O51" s="34">
        <v>87.27</v>
      </c>
      <c r="P51" s="34">
        <v>392.7</v>
      </c>
      <c r="Q51" s="34"/>
      <c r="R51" s="34"/>
      <c r="S51" s="20">
        <f t="shared" si="2"/>
        <v>1181</v>
      </c>
      <c r="T51" s="20">
        <f t="shared" si="3"/>
        <v>509.79</v>
      </c>
      <c r="U51" s="35"/>
    </row>
    <row r="52" s="5" customFormat="1" ht="13.5" spans="1:21">
      <c r="A52" s="20">
        <v>20</v>
      </c>
      <c r="B52" s="31" t="s">
        <v>20</v>
      </c>
      <c r="C52" s="35" t="s">
        <v>126</v>
      </c>
      <c r="D52" s="33">
        <v>5090.58</v>
      </c>
      <c r="E52" s="34">
        <v>814.49</v>
      </c>
      <c r="F52" s="34">
        <v>407.25</v>
      </c>
      <c r="G52" s="34">
        <v>1221.74</v>
      </c>
      <c r="H52" s="34">
        <v>35.63</v>
      </c>
      <c r="I52" s="34">
        <v>15.27</v>
      </c>
      <c r="J52" s="34">
        <v>50.9</v>
      </c>
      <c r="K52" s="34">
        <v>25.45</v>
      </c>
      <c r="L52" s="34"/>
      <c r="M52" s="49">
        <v>4363.35</v>
      </c>
      <c r="N52" s="34">
        <v>305.43</v>
      </c>
      <c r="O52" s="34">
        <v>87.27</v>
      </c>
      <c r="P52" s="34">
        <v>392.7</v>
      </c>
      <c r="Q52" s="34"/>
      <c r="R52" s="34"/>
      <c r="S52" s="20">
        <f t="shared" si="2"/>
        <v>1181</v>
      </c>
      <c r="T52" s="20">
        <f t="shared" si="3"/>
        <v>509.79</v>
      </c>
      <c r="U52" s="35"/>
    </row>
    <row r="53" s="5" customFormat="1" ht="13.5" spans="1:21">
      <c r="A53" s="20">
        <v>21</v>
      </c>
      <c r="B53" s="31" t="s">
        <v>20</v>
      </c>
      <c r="C53" s="35" t="s">
        <v>127</v>
      </c>
      <c r="D53" s="33">
        <v>5090.58</v>
      </c>
      <c r="E53" s="34">
        <v>814.49</v>
      </c>
      <c r="F53" s="34">
        <v>407.25</v>
      </c>
      <c r="G53" s="34">
        <v>1221.74</v>
      </c>
      <c r="H53" s="34">
        <v>35.63</v>
      </c>
      <c r="I53" s="34">
        <v>15.27</v>
      </c>
      <c r="J53" s="34">
        <v>50.9</v>
      </c>
      <c r="K53" s="34">
        <v>25.45</v>
      </c>
      <c r="L53" s="34"/>
      <c r="M53" s="49">
        <v>4363.35</v>
      </c>
      <c r="N53" s="34">
        <v>305.43</v>
      </c>
      <c r="O53" s="34">
        <v>87.27</v>
      </c>
      <c r="P53" s="34">
        <v>392.7</v>
      </c>
      <c r="Q53" s="34"/>
      <c r="R53" s="34"/>
      <c r="S53" s="20">
        <f t="shared" si="2"/>
        <v>1181</v>
      </c>
      <c r="T53" s="20">
        <f t="shared" si="3"/>
        <v>509.79</v>
      </c>
      <c r="U53" s="35"/>
    </row>
    <row r="54" s="5" customFormat="1" ht="13.5" spans="1:21">
      <c r="A54" s="20">
        <v>22</v>
      </c>
      <c r="B54" s="31" t="s">
        <v>20</v>
      </c>
      <c r="C54" s="35" t="s">
        <v>128</v>
      </c>
      <c r="D54" s="33">
        <v>5090.58</v>
      </c>
      <c r="E54" s="34">
        <v>814.49</v>
      </c>
      <c r="F54" s="34">
        <v>407.25</v>
      </c>
      <c r="G54" s="34">
        <v>1221.74</v>
      </c>
      <c r="H54" s="34">
        <v>35.63</v>
      </c>
      <c r="I54" s="34">
        <v>15.27</v>
      </c>
      <c r="J54" s="34">
        <v>50.9</v>
      </c>
      <c r="K54" s="34">
        <v>25.45</v>
      </c>
      <c r="L54" s="34"/>
      <c r="M54" s="49">
        <v>4363.35</v>
      </c>
      <c r="N54" s="34">
        <v>305.43</v>
      </c>
      <c r="O54" s="34">
        <v>87.27</v>
      </c>
      <c r="P54" s="34">
        <v>392.7</v>
      </c>
      <c r="Q54" s="34"/>
      <c r="R54" s="34"/>
      <c r="S54" s="20">
        <f t="shared" si="2"/>
        <v>1181</v>
      </c>
      <c r="T54" s="20">
        <f t="shared" si="3"/>
        <v>509.79</v>
      </c>
      <c r="U54" s="35"/>
    </row>
    <row r="55" s="5" customFormat="1" ht="13.5" spans="1:21">
      <c r="A55" s="20">
        <v>23</v>
      </c>
      <c r="B55" s="31" t="s">
        <v>20</v>
      </c>
      <c r="C55" s="35" t="s">
        <v>129</v>
      </c>
      <c r="D55" s="33">
        <v>5090.58</v>
      </c>
      <c r="E55" s="34">
        <v>814.49</v>
      </c>
      <c r="F55" s="34">
        <v>407.25</v>
      </c>
      <c r="G55" s="34">
        <v>1221.74</v>
      </c>
      <c r="H55" s="34">
        <v>35.63</v>
      </c>
      <c r="I55" s="34">
        <v>15.27</v>
      </c>
      <c r="J55" s="34">
        <v>50.9</v>
      </c>
      <c r="K55" s="34">
        <v>25.45</v>
      </c>
      <c r="L55" s="34"/>
      <c r="M55" s="49">
        <v>4363.35</v>
      </c>
      <c r="N55" s="34">
        <v>305.43</v>
      </c>
      <c r="O55" s="34">
        <v>87.27</v>
      </c>
      <c r="P55" s="34">
        <v>392.7</v>
      </c>
      <c r="Q55" s="34"/>
      <c r="R55" s="34"/>
      <c r="S55" s="20">
        <f t="shared" si="2"/>
        <v>1181</v>
      </c>
      <c r="T55" s="20">
        <f t="shared" si="3"/>
        <v>509.79</v>
      </c>
      <c r="U55" s="35"/>
    </row>
    <row r="56" s="5" customFormat="1" ht="13.5" spans="1:21">
      <c r="A56" s="20">
        <v>24</v>
      </c>
      <c r="B56" s="31" t="s">
        <v>20</v>
      </c>
      <c r="C56" s="35" t="s">
        <v>130</v>
      </c>
      <c r="D56" s="33">
        <v>5090.58</v>
      </c>
      <c r="E56" s="34">
        <v>814.49</v>
      </c>
      <c r="F56" s="34">
        <v>407.25</v>
      </c>
      <c r="G56" s="34">
        <v>1221.74</v>
      </c>
      <c r="H56" s="34">
        <v>35.63</v>
      </c>
      <c r="I56" s="34">
        <v>15.27</v>
      </c>
      <c r="J56" s="34">
        <v>50.9</v>
      </c>
      <c r="K56" s="34">
        <v>25.45</v>
      </c>
      <c r="L56" s="34"/>
      <c r="M56" s="49">
        <v>4363.35</v>
      </c>
      <c r="N56" s="34">
        <v>305.43</v>
      </c>
      <c r="O56" s="34">
        <v>87.27</v>
      </c>
      <c r="P56" s="34">
        <v>392.7</v>
      </c>
      <c r="Q56" s="34"/>
      <c r="R56" s="34"/>
      <c r="S56" s="20">
        <f t="shared" si="2"/>
        <v>1181</v>
      </c>
      <c r="T56" s="20">
        <f t="shared" si="3"/>
        <v>509.79</v>
      </c>
      <c r="U56" s="35"/>
    </row>
    <row r="57" s="5" customFormat="1" ht="13.5" spans="1:21">
      <c r="A57" s="20">
        <v>25</v>
      </c>
      <c r="B57" s="31" t="s">
        <v>20</v>
      </c>
      <c r="C57" s="35" t="s">
        <v>131</v>
      </c>
      <c r="D57" s="33">
        <v>5090.58</v>
      </c>
      <c r="E57" s="34">
        <v>814.49</v>
      </c>
      <c r="F57" s="34">
        <v>407.25</v>
      </c>
      <c r="G57" s="34">
        <v>1221.74</v>
      </c>
      <c r="H57" s="34">
        <v>35.63</v>
      </c>
      <c r="I57" s="34">
        <v>15.27</v>
      </c>
      <c r="J57" s="34">
        <v>50.9</v>
      </c>
      <c r="K57" s="34">
        <v>25.45</v>
      </c>
      <c r="L57" s="34"/>
      <c r="M57" s="49">
        <v>4363.35</v>
      </c>
      <c r="N57" s="34">
        <v>305.43</v>
      </c>
      <c r="O57" s="34">
        <v>87.27</v>
      </c>
      <c r="P57" s="34">
        <v>392.7</v>
      </c>
      <c r="Q57" s="34"/>
      <c r="R57" s="34"/>
      <c r="S57" s="20">
        <f t="shared" si="2"/>
        <v>1181</v>
      </c>
      <c r="T57" s="20">
        <f t="shared" si="3"/>
        <v>509.79</v>
      </c>
      <c r="U57" s="35"/>
    </row>
    <row r="58" s="5" customFormat="1" ht="13.5" spans="1:21">
      <c r="A58" s="20">
        <v>26</v>
      </c>
      <c r="B58" s="31" t="s">
        <v>20</v>
      </c>
      <c r="C58" s="35" t="s">
        <v>132</v>
      </c>
      <c r="D58" s="33">
        <v>5090.58</v>
      </c>
      <c r="E58" s="34">
        <v>814.49</v>
      </c>
      <c r="F58" s="34">
        <v>407.25</v>
      </c>
      <c r="G58" s="34">
        <v>1221.74</v>
      </c>
      <c r="H58" s="34">
        <v>35.63</v>
      </c>
      <c r="I58" s="34">
        <v>15.27</v>
      </c>
      <c r="J58" s="34">
        <v>50.9</v>
      </c>
      <c r="K58" s="34">
        <v>25.45</v>
      </c>
      <c r="L58" s="34"/>
      <c r="M58" s="49">
        <v>4363.35</v>
      </c>
      <c r="N58" s="34">
        <v>305.43</v>
      </c>
      <c r="O58" s="34">
        <v>87.27</v>
      </c>
      <c r="P58" s="34">
        <v>392.7</v>
      </c>
      <c r="Q58" s="34"/>
      <c r="R58" s="34"/>
      <c r="S58" s="20">
        <f t="shared" si="2"/>
        <v>1181</v>
      </c>
      <c r="T58" s="20">
        <f t="shared" si="3"/>
        <v>509.79</v>
      </c>
      <c r="U58" s="35"/>
    </row>
    <row r="59" s="5" customFormat="1" ht="13.5" spans="1:21">
      <c r="A59" s="20">
        <v>27</v>
      </c>
      <c r="B59" s="31" t="s">
        <v>20</v>
      </c>
      <c r="C59" s="35" t="s">
        <v>133</v>
      </c>
      <c r="D59" s="33">
        <v>5090.58</v>
      </c>
      <c r="E59" s="34">
        <v>814.49</v>
      </c>
      <c r="F59" s="34">
        <v>407.25</v>
      </c>
      <c r="G59" s="34">
        <v>1221.74</v>
      </c>
      <c r="H59" s="34">
        <v>35.63</v>
      </c>
      <c r="I59" s="34">
        <v>15.27</v>
      </c>
      <c r="J59" s="34">
        <v>50.9</v>
      </c>
      <c r="K59" s="34">
        <v>25.45</v>
      </c>
      <c r="L59" s="34"/>
      <c r="M59" s="49">
        <v>4363.35</v>
      </c>
      <c r="N59" s="34">
        <v>305.43</v>
      </c>
      <c r="O59" s="34">
        <v>87.27</v>
      </c>
      <c r="P59" s="34">
        <v>392.7</v>
      </c>
      <c r="Q59" s="34"/>
      <c r="R59" s="34"/>
      <c r="S59" s="20">
        <f t="shared" si="2"/>
        <v>1181</v>
      </c>
      <c r="T59" s="20">
        <f t="shared" si="3"/>
        <v>509.79</v>
      </c>
      <c r="U59" s="35"/>
    </row>
    <row r="60" s="7" customFormat="1" ht="13.5" spans="1:21">
      <c r="A60" s="20">
        <v>1</v>
      </c>
      <c r="B60" s="24" t="s">
        <v>21</v>
      </c>
      <c r="C60" s="28" t="s">
        <v>134</v>
      </c>
      <c r="D60" s="26">
        <v>5090.58</v>
      </c>
      <c r="E60" s="41">
        <v>814.49</v>
      </c>
      <c r="F60" s="41">
        <v>407.25</v>
      </c>
      <c r="G60" s="41">
        <v>1221.74</v>
      </c>
      <c r="H60" s="41">
        <v>35.63</v>
      </c>
      <c r="I60" s="41">
        <v>15.27</v>
      </c>
      <c r="J60" s="41">
        <v>50.9</v>
      </c>
      <c r="K60" s="41">
        <v>20.36</v>
      </c>
      <c r="L60" s="41"/>
      <c r="M60" s="50">
        <v>4363.35</v>
      </c>
      <c r="N60" s="41">
        <v>305.43</v>
      </c>
      <c r="O60" s="41">
        <v>87.27</v>
      </c>
      <c r="P60" s="41">
        <v>392.7</v>
      </c>
      <c r="Q60" s="41"/>
      <c r="R60" s="41"/>
      <c r="S60" s="20">
        <f t="shared" si="2"/>
        <v>1175.91</v>
      </c>
      <c r="T60" s="20">
        <f t="shared" si="3"/>
        <v>509.79</v>
      </c>
      <c r="U60" s="56"/>
    </row>
    <row r="61" s="7" customFormat="1" ht="13.5" spans="1:21">
      <c r="A61" s="20">
        <v>2</v>
      </c>
      <c r="B61" s="42" t="s">
        <v>21</v>
      </c>
      <c r="C61" s="42" t="s">
        <v>136</v>
      </c>
      <c r="D61" s="43">
        <v>5090.58</v>
      </c>
      <c r="E61" s="41">
        <v>814.49</v>
      </c>
      <c r="F61" s="41">
        <v>407.25</v>
      </c>
      <c r="G61" s="41">
        <v>1221.74</v>
      </c>
      <c r="H61" s="41">
        <v>35.63</v>
      </c>
      <c r="I61" s="41">
        <v>15.27</v>
      </c>
      <c r="J61" s="41">
        <v>50.9</v>
      </c>
      <c r="K61" s="41">
        <v>20.36</v>
      </c>
      <c r="L61" s="41"/>
      <c r="M61" s="50">
        <v>4363.35</v>
      </c>
      <c r="N61" s="41">
        <v>305.43</v>
      </c>
      <c r="O61" s="41">
        <v>87.27</v>
      </c>
      <c r="P61" s="41">
        <v>392.7</v>
      </c>
      <c r="Q61" s="41"/>
      <c r="R61" s="41"/>
      <c r="S61" s="20">
        <f t="shared" si="2"/>
        <v>1175.91</v>
      </c>
      <c r="T61" s="20">
        <f t="shared" si="3"/>
        <v>509.79</v>
      </c>
      <c r="U61" s="56"/>
    </row>
    <row r="62" s="7" customFormat="1" ht="13.5" spans="1:21">
      <c r="A62" s="20">
        <v>3</v>
      </c>
      <c r="B62" s="42" t="s">
        <v>21</v>
      </c>
      <c r="C62" s="42" t="s">
        <v>138</v>
      </c>
      <c r="D62" s="43">
        <v>5090.58</v>
      </c>
      <c r="E62" s="41">
        <v>814.49</v>
      </c>
      <c r="F62" s="41">
        <v>407.25</v>
      </c>
      <c r="G62" s="41">
        <v>1221.74</v>
      </c>
      <c r="H62" s="41">
        <v>35.63</v>
      </c>
      <c r="I62" s="41">
        <v>15.27</v>
      </c>
      <c r="J62" s="41">
        <v>50.9</v>
      </c>
      <c r="K62" s="41">
        <v>20.36</v>
      </c>
      <c r="L62" s="41"/>
      <c r="M62" s="50">
        <v>4363.35</v>
      </c>
      <c r="N62" s="41">
        <v>305.43</v>
      </c>
      <c r="O62" s="41">
        <v>87.27</v>
      </c>
      <c r="P62" s="41">
        <v>392.7</v>
      </c>
      <c r="Q62" s="41"/>
      <c r="R62" s="41"/>
      <c r="S62" s="20">
        <f t="shared" si="2"/>
        <v>1175.91</v>
      </c>
      <c r="T62" s="20">
        <f t="shared" si="3"/>
        <v>509.79</v>
      </c>
      <c r="U62" s="56"/>
    </row>
    <row r="63" s="7" customFormat="1" ht="13.5" spans="1:21">
      <c r="A63" s="20">
        <v>4</v>
      </c>
      <c r="B63" s="42" t="s">
        <v>21</v>
      </c>
      <c r="C63" s="42" t="s">
        <v>140</v>
      </c>
      <c r="D63" s="43">
        <v>5090.58</v>
      </c>
      <c r="E63" s="41">
        <v>814.49</v>
      </c>
      <c r="F63" s="41">
        <v>407.25</v>
      </c>
      <c r="G63" s="41">
        <v>1221.74</v>
      </c>
      <c r="H63" s="41">
        <v>35.63</v>
      </c>
      <c r="I63" s="41">
        <v>15.27</v>
      </c>
      <c r="J63" s="41">
        <v>50.9</v>
      </c>
      <c r="K63" s="41">
        <v>20.36</v>
      </c>
      <c r="L63" s="41"/>
      <c r="M63" s="50">
        <v>4363.35</v>
      </c>
      <c r="N63" s="41">
        <v>305.43</v>
      </c>
      <c r="O63" s="41">
        <v>87.27</v>
      </c>
      <c r="P63" s="41">
        <v>392.7</v>
      </c>
      <c r="Q63" s="41"/>
      <c r="R63" s="41"/>
      <c r="S63" s="20">
        <f t="shared" si="2"/>
        <v>1175.91</v>
      </c>
      <c r="T63" s="20">
        <f t="shared" si="3"/>
        <v>509.79</v>
      </c>
      <c r="U63" s="56"/>
    </row>
    <row r="64" s="7" customFormat="1" ht="13.5" spans="1:21">
      <c r="A64" s="20">
        <v>5</v>
      </c>
      <c r="B64" s="42" t="s">
        <v>21</v>
      </c>
      <c r="C64" s="42" t="s">
        <v>142</v>
      </c>
      <c r="D64" s="43">
        <v>5090.58</v>
      </c>
      <c r="E64" s="41">
        <v>814.49</v>
      </c>
      <c r="F64" s="41">
        <v>407.25</v>
      </c>
      <c r="G64" s="41">
        <v>1221.74</v>
      </c>
      <c r="H64" s="41">
        <v>35.63</v>
      </c>
      <c r="I64" s="41">
        <v>15.27</v>
      </c>
      <c r="J64" s="41">
        <v>50.9</v>
      </c>
      <c r="K64" s="41">
        <v>20.36</v>
      </c>
      <c r="L64" s="41"/>
      <c r="M64" s="50">
        <v>4363.35</v>
      </c>
      <c r="N64" s="41">
        <v>305.43</v>
      </c>
      <c r="O64" s="41">
        <v>87.27</v>
      </c>
      <c r="P64" s="41">
        <v>392.7</v>
      </c>
      <c r="Q64" s="41"/>
      <c r="R64" s="41"/>
      <c r="S64" s="20">
        <f t="shared" si="2"/>
        <v>1175.91</v>
      </c>
      <c r="T64" s="20">
        <f t="shared" si="3"/>
        <v>509.79</v>
      </c>
      <c r="U64" s="56"/>
    </row>
    <row r="65" s="7" customFormat="1" ht="13.5" spans="1:21">
      <c r="A65" s="20">
        <v>6</v>
      </c>
      <c r="B65" s="42" t="s">
        <v>21</v>
      </c>
      <c r="C65" s="42" t="s">
        <v>143</v>
      </c>
      <c r="D65" s="43">
        <v>5090.58</v>
      </c>
      <c r="E65" s="41">
        <v>814.49</v>
      </c>
      <c r="F65" s="41">
        <v>407.25</v>
      </c>
      <c r="G65" s="41">
        <v>1221.74</v>
      </c>
      <c r="H65" s="41">
        <v>35.63</v>
      </c>
      <c r="I65" s="41">
        <v>15.27</v>
      </c>
      <c r="J65" s="41">
        <v>50.9</v>
      </c>
      <c r="K65" s="41">
        <v>20.36</v>
      </c>
      <c r="L65" s="41"/>
      <c r="M65" s="50">
        <v>4363.35</v>
      </c>
      <c r="N65" s="41">
        <v>305.43</v>
      </c>
      <c r="O65" s="41">
        <v>87.27</v>
      </c>
      <c r="P65" s="41">
        <v>392.7</v>
      </c>
      <c r="Q65" s="41"/>
      <c r="R65" s="41"/>
      <c r="S65" s="20">
        <f t="shared" si="2"/>
        <v>1175.91</v>
      </c>
      <c r="T65" s="20">
        <f t="shared" si="3"/>
        <v>509.79</v>
      </c>
      <c r="U65" s="56"/>
    </row>
    <row r="66" s="7" customFormat="1" ht="13.5" spans="1:21">
      <c r="A66" s="20">
        <v>7</v>
      </c>
      <c r="B66" s="42" t="s">
        <v>21</v>
      </c>
      <c r="C66" s="42" t="s">
        <v>144</v>
      </c>
      <c r="D66" s="43">
        <v>5090.58</v>
      </c>
      <c r="E66" s="41">
        <v>814.49</v>
      </c>
      <c r="F66" s="41">
        <v>407.25</v>
      </c>
      <c r="G66" s="41">
        <v>1221.74</v>
      </c>
      <c r="H66" s="41">
        <v>35.63</v>
      </c>
      <c r="I66" s="41">
        <v>15.27</v>
      </c>
      <c r="J66" s="41">
        <v>50.9</v>
      </c>
      <c r="K66" s="41">
        <v>20.36</v>
      </c>
      <c r="L66" s="41"/>
      <c r="M66" s="50">
        <v>4363.35</v>
      </c>
      <c r="N66" s="41">
        <v>305.43</v>
      </c>
      <c r="O66" s="41">
        <v>87.27</v>
      </c>
      <c r="P66" s="41">
        <v>392.7</v>
      </c>
      <c r="Q66" s="41"/>
      <c r="R66" s="41"/>
      <c r="S66" s="20">
        <f t="shared" si="2"/>
        <v>1175.91</v>
      </c>
      <c r="T66" s="20">
        <f t="shared" si="3"/>
        <v>509.79</v>
      </c>
      <c r="U66" s="43"/>
    </row>
    <row r="67" s="7" customFormat="1" ht="13.5" spans="1:21">
      <c r="A67" s="20">
        <v>8</v>
      </c>
      <c r="B67" s="42" t="s">
        <v>21</v>
      </c>
      <c r="C67" s="42" t="s">
        <v>145</v>
      </c>
      <c r="D67" s="43">
        <v>5090.58</v>
      </c>
      <c r="E67" s="41">
        <v>814.49</v>
      </c>
      <c r="F67" s="41">
        <v>407.25</v>
      </c>
      <c r="G67" s="41">
        <v>1221.74</v>
      </c>
      <c r="H67" s="41">
        <v>35.63</v>
      </c>
      <c r="I67" s="41">
        <v>15.27</v>
      </c>
      <c r="J67" s="41">
        <v>50.9</v>
      </c>
      <c r="K67" s="41">
        <v>20.36</v>
      </c>
      <c r="L67" s="41"/>
      <c r="M67" s="50">
        <v>4363.35</v>
      </c>
      <c r="N67" s="41">
        <v>305.43</v>
      </c>
      <c r="O67" s="41">
        <v>87.27</v>
      </c>
      <c r="P67" s="41">
        <v>392.7</v>
      </c>
      <c r="Q67" s="41"/>
      <c r="R67" s="41"/>
      <c r="S67" s="20">
        <f t="shared" si="2"/>
        <v>1175.91</v>
      </c>
      <c r="T67" s="20">
        <f t="shared" si="3"/>
        <v>509.79</v>
      </c>
      <c r="U67" s="43"/>
    </row>
    <row r="68" s="7" customFormat="1" ht="13.5" spans="1:21">
      <c r="A68" s="20">
        <v>9</v>
      </c>
      <c r="B68" s="42" t="s">
        <v>21</v>
      </c>
      <c r="C68" s="42" t="s">
        <v>146</v>
      </c>
      <c r="D68" s="43">
        <v>5090.58</v>
      </c>
      <c r="E68" s="41">
        <v>814.49</v>
      </c>
      <c r="F68" s="41">
        <v>407.25</v>
      </c>
      <c r="G68" s="41">
        <v>1221.74</v>
      </c>
      <c r="H68" s="41">
        <v>35.63</v>
      </c>
      <c r="I68" s="41">
        <v>15.27</v>
      </c>
      <c r="J68" s="41">
        <v>50.9</v>
      </c>
      <c r="K68" s="41">
        <v>20.36</v>
      </c>
      <c r="L68" s="41"/>
      <c r="M68" s="50">
        <v>4363.35</v>
      </c>
      <c r="N68" s="41">
        <v>305.43</v>
      </c>
      <c r="O68" s="41">
        <v>87.27</v>
      </c>
      <c r="P68" s="41">
        <v>392.7</v>
      </c>
      <c r="Q68" s="41"/>
      <c r="R68" s="41"/>
      <c r="S68" s="20">
        <f t="shared" si="2"/>
        <v>1175.91</v>
      </c>
      <c r="T68" s="20">
        <f t="shared" si="3"/>
        <v>509.79</v>
      </c>
      <c r="U68" s="43"/>
    </row>
    <row r="69" s="7" customFormat="1" ht="13.5" spans="1:21">
      <c r="A69" s="20">
        <v>10</v>
      </c>
      <c r="B69" s="42" t="s">
        <v>21</v>
      </c>
      <c r="C69" s="42" t="s">
        <v>148</v>
      </c>
      <c r="D69" s="43">
        <v>5090.58</v>
      </c>
      <c r="E69" s="41">
        <v>814.49</v>
      </c>
      <c r="F69" s="41">
        <v>407.25</v>
      </c>
      <c r="G69" s="41">
        <v>1221.74</v>
      </c>
      <c r="H69" s="41">
        <v>35.63</v>
      </c>
      <c r="I69" s="41">
        <v>15.27</v>
      </c>
      <c r="J69" s="41">
        <v>50.9</v>
      </c>
      <c r="K69" s="41">
        <v>20.36</v>
      </c>
      <c r="L69" s="41"/>
      <c r="M69" s="50">
        <v>4363.35</v>
      </c>
      <c r="N69" s="41">
        <v>305.43</v>
      </c>
      <c r="O69" s="41">
        <v>87.27</v>
      </c>
      <c r="P69" s="41">
        <v>392.7</v>
      </c>
      <c r="Q69" s="41"/>
      <c r="R69" s="41"/>
      <c r="S69" s="20">
        <f t="shared" si="2"/>
        <v>1175.91</v>
      </c>
      <c r="T69" s="20">
        <f t="shared" si="3"/>
        <v>509.79</v>
      </c>
      <c r="U69" s="43"/>
    </row>
    <row r="70" s="7" customFormat="1" ht="13.5" spans="1:21">
      <c r="A70" s="20">
        <v>11</v>
      </c>
      <c r="B70" s="42" t="s">
        <v>21</v>
      </c>
      <c r="C70" s="42" t="s">
        <v>149</v>
      </c>
      <c r="D70" s="43">
        <v>5090.58</v>
      </c>
      <c r="E70" s="41">
        <v>814.49</v>
      </c>
      <c r="F70" s="41">
        <v>407.25</v>
      </c>
      <c r="G70" s="41">
        <v>1221.74</v>
      </c>
      <c r="H70" s="41">
        <v>35.63</v>
      </c>
      <c r="I70" s="41">
        <v>15.27</v>
      </c>
      <c r="J70" s="41">
        <v>50.9</v>
      </c>
      <c r="K70" s="41">
        <v>20.36</v>
      </c>
      <c r="L70" s="41"/>
      <c r="M70" s="50">
        <v>4363.35</v>
      </c>
      <c r="N70" s="41">
        <v>305.43</v>
      </c>
      <c r="O70" s="41">
        <v>87.27</v>
      </c>
      <c r="P70" s="41">
        <v>392.7</v>
      </c>
      <c r="Q70" s="41"/>
      <c r="R70" s="41"/>
      <c r="S70" s="20">
        <f t="shared" ref="S70:S89" si="4">E70+H70+K70+N70+Q70</f>
        <v>1175.91</v>
      </c>
      <c r="T70" s="20">
        <f t="shared" ref="T70:T89" si="5">F70+I70+L70+O70+R70</f>
        <v>509.79</v>
      </c>
      <c r="U70" s="43"/>
    </row>
    <row r="71" s="7" customFormat="1" ht="13.5" spans="1:21">
      <c r="A71" s="20">
        <v>12</v>
      </c>
      <c r="B71" s="42" t="s">
        <v>21</v>
      </c>
      <c r="C71" s="42" t="s">
        <v>150</v>
      </c>
      <c r="D71" s="43">
        <v>5090.58</v>
      </c>
      <c r="E71" s="41">
        <v>814.49</v>
      </c>
      <c r="F71" s="41">
        <v>407.25</v>
      </c>
      <c r="G71" s="41">
        <v>1221.74</v>
      </c>
      <c r="H71" s="41">
        <v>35.63</v>
      </c>
      <c r="I71" s="41">
        <v>15.27</v>
      </c>
      <c r="J71" s="41">
        <v>50.9</v>
      </c>
      <c r="K71" s="41">
        <v>20.36</v>
      </c>
      <c r="L71" s="41"/>
      <c r="M71" s="50">
        <v>4363.35</v>
      </c>
      <c r="N71" s="41">
        <v>305.43</v>
      </c>
      <c r="O71" s="41">
        <v>87.27</v>
      </c>
      <c r="P71" s="41">
        <v>392.7</v>
      </c>
      <c r="Q71" s="41"/>
      <c r="R71" s="41"/>
      <c r="S71" s="20">
        <f t="shared" si="4"/>
        <v>1175.91</v>
      </c>
      <c r="T71" s="20">
        <f t="shared" si="5"/>
        <v>509.79</v>
      </c>
      <c r="U71" s="43"/>
    </row>
    <row r="72" s="7" customFormat="1" ht="13.5" spans="1:21">
      <c r="A72" s="20">
        <v>13</v>
      </c>
      <c r="B72" s="42" t="s">
        <v>21</v>
      </c>
      <c r="C72" s="42" t="s">
        <v>151</v>
      </c>
      <c r="D72" s="43">
        <v>5090.58</v>
      </c>
      <c r="E72" s="41">
        <v>814.49</v>
      </c>
      <c r="F72" s="41">
        <v>407.25</v>
      </c>
      <c r="G72" s="41">
        <v>1221.74</v>
      </c>
      <c r="H72" s="41">
        <v>35.63</v>
      </c>
      <c r="I72" s="41">
        <v>15.27</v>
      </c>
      <c r="J72" s="41">
        <v>50.9</v>
      </c>
      <c r="K72" s="41">
        <v>20.36</v>
      </c>
      <c r="L72" s="41"/>
      <c r="M72" s="50">
        <v>4363.35</v>
      </c>
      <c r="N72" s="41">
        <v>305.43</v>
      </c>
      <c r="O72" s="41">
        <v>87.27</v>
      </c>
      <c r="P72" s="41">
        <v>392.7</v>
      </c>
      <c r="Q72" s="41"/>
      <c r="R72" s="41"/>
      <c r="S72" s="20">
        <f t="shared" si="4"/>
        <v>1175.91</v>
      </c>
      <c r="T72" s="20">
        <f t="shared" si="5"/>
        <v>509.79</v>
      </c>
      <c r="U72" s="43"/>
    </row>
    <row r="73" s="7" customFormat="1" ht="13.5" spans="1:21">
      <c r="A73" s="20">
        <v>14</v>
      </c>
      <c r="B73" s="42" t="s">
        <v>21</v>
      </c>
      <c r="C73" s="42" t="s">
        <v>153</v>
      </c>
      <c r="D73" s="43">
        <v>5090.58</v>
      </c>
      <c r="E73" s="41">
        <v>814.49</v>
      </c>
      <c r="F73" s="41">
        <v>407.25</v>
      </c>
      <c r="G73" s="41">
        <v>1221.74</v>
      </c>
      <c r="H73" s="41">
        <v>35.63</v>
      </c>
      <c r="I73" s="41">
        <v>15.27</v>
      </c>
      <c r="J73" s="41">
        <v>50.9</v>
      </c>
      <c r="K73" s="41">
        <v>20.36</v>
      </c>
      <c r="L73" s="41"/>
      <c r="M73" s="50">
        <v>4363.35</v>
      </c>
      <c r="N73" s="41">
        <v>305.43</v>
      </c>
      <c r="O73" s="41">
        <v>87.27</v>
      </c>
      <c r="P73" s="41">
        <v>392.7</v>
      </c>
      <c r="Q73" s="41"/>
      <c r="R73" s="41"/>
      <c r="S73" s="20">
        <f t="shared" si="4"/>
        <v>1175.91</v>
      </c>
      <c r="T73" s="20">
        <f t="shared" si="5"/>
        <v>509.79</v>
      </c>
      <c r="U73" s="43"/>
    </row>
    <row r="74" s="7" customFormat="1" ht="13.5" spans="1:21">
      <c r="A74" s="20">
        <v>15</v>
      </c>
      <c r="B74" s="42" t="s">
        <v>21</v>
      </c>
      <c r="C74" s="42" t="s">
        <v>154</v>
      </c>
      <c r="D74" s="43">
        <v>5090.58</v>
      </c>
      <c r="E74" s="41">
        <v>814.49</v>
      </c>
      <c r="F74" s="41">
        <v>407.25</v>
      </c>
      <c r="G74" s="41">
        <v>1221.74</v>
      </c>
      <c r="H74" s="41">
        <v>35.63</v>
      </c>
      <c r="I74" s="41">
        <v>15.27</v>
      </c>
      <c r="J74" s="41">
        <v>50.9</v>
      </c>
      <c r="K74" s="41">
        <v>20.36</v>
      </c>
      <c r="L74" s="41"/>
      <c r="M74" s="50">
        <v>4363.35</v>
      </c>
      <c r="N74" s="41">
        <v>305.43</v>
      </c>
      <c r="O74" s="41">
        <v>87.27</v>
      </c>
      <c r="P74" s="41">
        <v>392.7</v>
      </c>
      <c r="Q74" s="41"/>
      <c r="R74" s="41"/>
      <c r="S74" s="20">
        <f t="shared" si="4"/>
        <v>1175.91</v>
      </c>
      <c r="T74" s="20">
        <f t="shared" si="5"/>
        <v>509.79</v>
      </c>
      <c r="U74" s="43"/>
    </row>
    <row r="75" s="7" customFormat="1" ht="13.5" spans="1:21">
      <c r="A75" s="20">
        <v>16</v>
      </c>
      <c r="B75" s="42" t="s">
        <v>21</v>
      </c>
      <c r="C75" s="42" t="s">
        <v>156</v>
      </c>
      <c r="D75" s="43">
        <v>5090.58</v>
      </c>
      <c r="E75" s="41">
        <v>814.49</v>
      </c>
      <c r="F75" s="41">
        <v>407.25</v>
      </c>
      <c r="G75" s="41">
        <v>1221.74</v>
      </c>
      <c r="H75" s="41">
        <v>35.63</v>
      </c>
      <c r="I75" s="41">
        <v>15.27</v>
      </c>
      <c r="J75" s="41">
        <v>50.9</v>
      </c>
      <c r="K75" s="41">
        <v>20.36</v>
      </c>
      <c r="L75" s="41"/>
      <c r="M75" s="50">
        <v>4363.35</v>
      </c>
      <c r="N75" s="41">
        <v>305.43</v>
      </c>
      <c r="O75" s="41">
        <v>87.27</v>
      </c>
      <c r="P75" s="41">
        <v>392.7</v>
      </c>
      <c r="Q75" s="41"/>
      <c r="R75" s="41"/>
      <c r="S75" s="20">
        <f t="shared" si="4"/>
        <v>1175.91</v>
      </c>
      <c r="T75" s="20">
        <f t="shared" si="5"/>
        <v>509.79</v>
      </c>
      <c r="U75" s="43"/>
    </row>
    <row r="76" s="7" customFormat="1" ht="13.5" spans="1:21">
      <c r="A76" s="20">
        <v>17</v>
      </c>
      <c r="B76" s="42" t="s">
        <v>21</v>
      </c>
      <c r="C76" s="42" t="s">
        <v>157</v>
      </c>
      <c r="D76" s="43">
        <v>5090.58</v>
      </c>
      <c r="E76" s="41">
        <v>814.49</v>
      </c>
      <c r="F76" s="41">
        <v>407.25</v>
      </c>
      <c r="G76" s="41">
        <v>1221.74</v>
      </c>
      <c r="H76" s="41">
        <v>35.63</v>
      </c>
      <c r="I76" s="41">
        <v>15.27</v>
      </c>
      <c r="J76" s="41">
        <v>50.9</v>
      </c>
      <c r="K76" s="41">
        <v>20.36</v>
      </c>
      <c r="L76" s="41"/>
      <c r="M76" s="50">
        <v>4363.35</v>
      </c>
      <c r="N76" s="41">
        <v>305.43</v>
      </c>
      <c r="O76" s="41">
        <v>87.27</v>
      </c>
      <c r="P76" s="41">
        <v>392.7</v>
      </c>
      <c r="Q76" s="41"/>
      <c r="R76" s="41"/>
      <c r="S76" s="20">
        <f t="shared" si="4"/>
        <v>1175.91</v>
      </c>
      <c r="T76" s="20">
        <f t="shared" si="5"/>
        <v>509.79</v>
      </c>
      <c r="U76" s="43"/>
    </row>
    <row r="77" s="7" customFormat="1" ht="13.5" spans="1:21">
      <c r="A77" s="20">
        <v>18</v>
      </c>
      <c r="B77" s="42" t="s">
        <v>21</v>
      </c>
      <c r="C77" s="42" t="s">
        <v>158</v>
      </c>
      <c r="D77" s="43">
        <v>5090.58</v>
      </c>
      <c r="E77" s="41">
        <v>814.49</v>
      </c>
      <c r="F77" s="41">
        <v>407.25</v>
      </c>
      <c r="G77" s="41">
        <v>1221.74</v>
      </c>
      <c r="H77" s="41">
        <v>35.63</v>
      </c>
      <c r="I77" s="41">
        <v>15.27</v>
      </c>
      <c r="J77" s="41">
        <v>50.9</v>
      </c>
      <c r="K77" s="41">
        <v>20.36</v>
      </c>
      <c r="L77" s="41"/>
      <c r="M77" s="50">
        <v>4363.35</v>
      </c>
      <c r="N77" s="41">
        <v>305.43</v>
      </c>
      <c r="O77" s="41">
        <v>87.27</v>
      </c>
      <c r="P77" s="41">
        <v>392.7</v>
      </c>
      <c r="Q77" s="41"/>
      <c r="R77" s="41"/>
      <c r="S77" s="20">
        <f t="shared" si="4"/>
        <v>1175.91</v>
      </c>
      <c r="T77" s="20">
        <f t="shared" si="5"/>
        <v>509.79</v>
      </c>
      <c r="U77" s="43"/>
    </row>
    <row r="78" s="7" customFormat="1" ht="13.5" spans="1:21">
      <c r="A78" s="20">
        <v>19</v>
      </c>
      <c r="B78" s="42" t="s">
        <v>21</v>
      </c>
      <c r="C78" s="42" t="s">
        <v>159</v>
      </c>
      <c r="D78" s="43">
        <v>5090.58</v>
      </c>
      <c r="E78" s="41">
        <v>814.49</v>
      </c>
      <c r="F78" s="41">
        <v>407.25</v>
      </c>
      <c r="G78" s="41">
        <v>1221.74</v>
      </c>
      <c r="H78" s="41">
        <v>35.63</v>
      </c>
      <c r="I78" s="41">
        <v>15.27</v>
      </c>
      <c r="J78" s="41">
        <v>50.9</v>
      </c>
      <c r="K78" s="41">
        <v>20.36</v>
      </c>
      <c r="L78" s="41"/>
      <c r="M78" s="50">
        <v>4363.35</v>
      </c>
      <c r="N78" s="41">
        <v>305.43</v>
      </c>
      <c r="O78" s="41">
        <v>87.27</v>
      </c>
      <c r="P78" s="41">
        <v>392.7</v>
      </c>
      <c r="Q78" s="41"/>
      <c r="R78" s="41"/>
      <c r="S78" s="20">
        <f t="shared" si="4"/>
        <v>1175.91</v>
      </c>
      <c r="T78" s="20">
        <f t="shared" si="5"/>
        <v>509.79</v>
      </c>
      <c r="U78" s="43"/>
    </row>
    <row r="79" s="7" customFormat="1" ht="13.5" spans="1:21">
      <c r="A79" s="20">
        <v>20</v>
      </c>
      <c r="B79" s="42" t="s">
        <v>21</v>
      </c>
      <c r="C79" s="42" t="s">
        <v>160</v>
      </c>
      <c r="D79" s="43">
        <v>5090.58</v>
      </c>
      <c r="E79" s="41">
        <v>814.49</v>
      </c>
      <c r="F79" s="41">
        <v>407.25</v>
      </c>
      <c r="G79" s="41">
        <v>1221.74</v>
      </c>
      <c r="H79" s="41">
        <v>35.63</v>
      </c>
      <c r="I79" s="41">
        <v>15.27</v>
      </c>
      <c r="J79" s="41">
        <v>50.9</v>
      </c>
      <c r="K79" s="41">
        <v>20.36</v>
      </c>
      <c r="L79" s="41"/>
      <c r="M79" s="50">
        <v>4363.35</v>
      </c>
      <c r="N79" s="41">
        <v>305.43</v>
      </c>
      <c r="O79" s="41">
        <v>87.27</v>
      </c>
      <c r="P79" s="41">
        <v>392.7</v>
      </c>
      <c r="Q79" s="41"/>
      <c r="R79" s="41"/>
      <c r="S79" s="20">
        <f t="shared" si="4"/>
        <v>1175.91</v>
      </c>
      <c r="T79" s="20">
        <f t="shared" si="5"/>
        <v>509.79</v>
      </c>
      <c r="U79" s="43"/>
    </row>
    <row r="80" s="7" customFormat="1" ht="13.5" spans="1:21">
      <c r="A80" s="20">
        <v>21</v>
      </c>
      <c r="B80" s="42" t="s">
        <v>21</v>
      </c>
      <c r="C80" s="42" t="s">
        <v>162</v>
      </c>
      <c r="D80" s="43">
        <v>5090.58</v>
      </c>
      <c r="E80" s="41">
        <v>814.49</v>
      </c>
      <c r="F80" s="41">
        <v>407.25</v>
      </c>
      <c r="G80" s="41">
        <v>1221.74</v>
      </c>
      <c r="H80" s="41">
        <v>35.63</v>
      </c>
      <c r="I80" s="41">
        <v>15.27</v>
      </c>
      <c r="J80" s="41">
        <v>50.9</v>
      </c>
      <c r="K80" s="41">
        <v>20.36</v>
      </c>
      <c r="L80" s="41"/>
      <c r="M80" s="50">
        <v>4363.35</v>
      </c>
      <c r="N80" s="41">
        <v>305.43</v>
      </c>
      <c r="O80" s="41">
        <v>87.27</v>
      </c>
      <c r="P80" s="41">
        <v>392.7</v>
      </c>
      <c r="Q80" s="41"/>
      <c r="R80" s="41"/>
      <c r="S80" s="20">
        <f t="shared" si="4"/>
        <v>1175.91</v>
      </c>
      <c r="T80" s="20">
        <f t="shared" si="5"/>
        <v>509.79</v>
      </c>
      <c r="U80" s="43"/>
    </row>
    <row r="81" s="7" customFormat="1" ht="13.5" spans="1:21">
      <c r="A81" s="20">
        <v>22</v>
      </c>
      <c r="B81" s="42" t="s">
        <v>21</v>
      </c>
      <c r="C81" s="42" t="s">
        <v>163</v>
      </c>
      <c r="D81" s="43">
        <v>5090.58</v>
      </c>
      <c r="E81" s="41">
        <v>814.49</v>
      </c>
      <c r="F81" s="41">
        <v>407.25</v>
      </c>
      <c r="G81" s="41">
        <v>1221.74</v>
      </c>
      <c r="H81" s="41">
        <v>35.63</v>
      </c>
      <c r="I81" s="41">
        <v>15.27</v>
      </c>
      <c r="J81" s="41">
        <v>50.9</v>
      </c>
      <c r="K81" s="41">
        <v>20.36</v>
      </c>
      <c r="L81" s="41"/>
      <c r="M81" s="50">
        <v>4363.35</v>
      </c>
      <c r="N81" s="41">
        <v>305.43</v>
      </c>
      <c r="O81" s="41">
        <v>87.27</v>
      </c>
      <c r="P81" s="41">
        <v>392.7</v>
      </c>
      <c r="Q81" s="41"/>
      <c r="R81" s="41"/>
      <c r="S81" s="20">
        <f t="shared" si="4"/>
        <v>1175.91</v>
      </c>
      <c r="T81" s="20">
        <f t="shared" si="5"/>
        <v>509.79</v>
      </c>
      <c r="U81" s="43"/>
    </row>
    <row r="82" s="7" customFormat="1" ht="13.5" spans="1:21">
      <c r="A82" s="20">
        <v>23</v>
      </c>
      <c r="B82" s="42" t="s">
        <v>21</v>
      </c>
      <c r="C82" s="42" t="s">
        <v>165</v>
      </c>
      <c r="D82" s="43">
        <v>5090.58</v>
      </c>
      <c r="E82" s="41">
        <v>814.49</v>
      </c>
      <c r="F82" s="41">
        <v>407.25</v>
      </c>
      <c r="G82" s="41">
        <v>1221.74</v>
      </c>
      <c r="H82" s="41">
        <v>35.63</v>
      </c>
      <c r="I82" s="41">
        <v>15.27</v>
      </c>
      <c r="J82" s="41">
        <v>50.9</v>
      </c>
      <c r="K82" s="41">
        <v>20.36</v>
      </c>
      <c r="L82" s="41"/>
      <c r="M82" s="50">
        <v>4363.35</v>
      </c>
      <c r="N82" s="41">
        <v>305.43</v>
      </c>
      <c r="O82" s="41">
        <v>87.27</v>
      </c>
      <c r="P82" s="41">
        <v>392.7</v>
      </c>
      <c r="Q82" s="41"/>
      <c r="R82" s="41"/>
      <c r="S82" s="20">
        <f t="shared" si="4"/>
        <v>1175.91</v>
      </c>
      <c r="T82" s="20">
        <f t="shared" si="5"/>
        <v>509.79</v>
      </c>
      <c r="U82" s="43"/>
    </row>
    <row r="83" s="7" customFormat="1" ht="13.5" spans="1:21">
      <c r="A83" s="20">
        <v>24</v>
      </c>
      <c r="B83" s="42" t="s">
        <v>21</v>
      </c>
      <c r="C83" s="42" t="s">
        <v>166</v>
      </c>
      <c r="D83" s="43">
        <v>5090.58</v>
      </c>
      <c r="E83" s="41">
        <v>814.49</v>
      </c>
      <c r="F83" s="41">
        <v>407.25</v>
      </c>
      <c r="G83" s="41">
        <v>1221.74</v>
      </c>
      <c r="H83" s="41">
        <v>35.63</v>
      </c>
      <c r="I83" s="41">
        <v>15.27</v>
      </c>
      <c r="J83" s="41">
        <v>50.9</v>
      </c>
      <c r="K83" s="41">
        <v>20.36</v>
      </c>
      <c r="L83" s="41"/>
      <c r="M83" s="50">
        <v>4363.35</v>
      </c>
      <c r="N83" s="41">
        <v>305.43</v>
      </c>
      <c r="O83" s="41">
        <v>87.27</v>
      </c>
      <c r="P83" s="41">
        <v>392.7</v>
      </c>
      <c r="Q83" s="41"/>
      <c r="R83" s="41"/>
      <c r="S83" s="20">
        <f t="shared" si="4"/>
        <v>1175.91</v>
      </c>
      <c r="T83" s="20">
        <f t="shared" si="5"/>
        <v>509.79</v>
      </c>
      <c r="U83" s="43"/>
    </row>
    <row r="84" s="7" customFormat="1" ht="13.5" spans="1:21">
      <c r="A84" s="20">
        <v>25</v>
      </c>
      <c r="B84" s="42" t="s">
        <v>21</v>
      </c>
      <c r="C84" s="42" t="s">
        <v>167</v>
      </c>
      <c r="D84" s="43">
        <v>5090.58</v>
      </c>
      <c r="E84" s="41">
        <v>814.49</v>
      </c>
      <c r="F84" s="41">
        <v>407.25</v>
      </c>
      <c r="G84" s="41">
        <v>1221.74</v>
      </c>
      <c r="H84" s="41">
        <v>35.63</v>
      </c>
      <c r="I84" s="41">
        <v>15.27</v>
      </c>
      <c r="J84" s="41">
        <v>50.9</v>
      </c>
      <c r="K84" s="41">
        <v>20.36</v>
      </c>
      <c r="L84" s="41"/>
      <c r="M84" s="50">
        <v>4363.35</v>
      </c>
      <c r="N84" s="41">
        <v>305.43</v>
      </c>
      <c r="O84" s="41">
        <v>87.27</v>
      </c>
      <c r="P84" s="41">
        <v>392.7</v>
      </c>
      <c r="Q84" s="41"/>
      <c r="R84" s="41"/>
      <c r="S84" s="20">
        <f t="shared" si="4"/>
        <v>1175.91</v>
      </c>
      <c r="T84" s="20">
        <f t="shared" si="5"/>
        <v>509.79</v>
      </c>
      <c r="U84" s="43"/>
    </row>
    <row r="85" s="7" customFormat="1" ht="13.5" spans="1:21">
      <c r="A85" s="20">
        <v>26</v>
      </c>
      <c r="B85" s="42" t="s">
        <v>21</v>
      </c>
      <c r="C85" s="42" t="s">
        <v>168</v>
      </c>
      <c r="D85" s="43">
        <v>5090.58</v>
      </c>
      <c r="E85" s="41">
        <v>814.49</v>
      </c>
      <c r="F85" s="41">
        <v>407.25</v>
      </c>
      <c r="G85" s="41">
        <v>1221.74</v>
      </c>
      <c r="H85" s="41">
        <v>35.63</v>
      </c>
      <c r="I85" s="41">
        <v>15.27</v>
      </c>
      <c r="J85" s="41">
        <v>50.9</v>
      </c>
      <c r="K85" s="41">
        <v>20.36</v>
      </c>
      <c r="L85" s="41"/>
      <c r="M85" s="50">
        <v>4363.35</v>
      </c>
      <c r="N85" s="41">
        <v>305.43</v>
      </c>
      <c r="O85" s="41">
        <v>87.27</v>
      </c>
      <c r="P85" s="41">
        <v>392.7</v>
      </c>
      <c r="Q85" s="41"/>
      <c r="R85" s="41"/>
      <c r="S85" s="20">
        <f t="shared" si="4"/>
        <v>1175.91</v>
      </c>
      <c r="T85" s="20">
        <f t="shared" si="5"/>
        <v>509.79</v>
      </c>
      <c r="U85" s="43"/>
    </row>
    <row r="86" s="7" customFormat="1" ht="13.5" spans="1:21">
      <c r="A86" s="20">
        <v>27</v>
      </c>
      <c r="B86" s="42" t="s">
        <v>21</v>
      </c>
      <c r="C86" s="42" t="s">
        <v>170</v>
      </c>
      <c r="D86" s="43">
        <v>5090.58</v>
      </c>
      <c r="E86" s="41">
        <v>814.49</v>
      </c>
      <c r="F86" s="41">
        <v>407.25</v>
      </c>
      <c r="G86" s="41">
        <v>1221.74</v>
      </c>
      <c r="H86" s="41">
        <v>35.63</v>
      </c>
      <c r="I86" s="41">
        <v>15.27</v>
      </c>
      <c r="J86" s="41">
        <v>50.9</v>
      </c>
      <c r="K86" s="41">
        <v>20.36</v>
      </c>
      <c r="L86" s="41"/>
      <c r="M86" s="50">
        <v>4363.35</v>
      </c>
      <c r="N86" s="41">
        <v>305.43</v>
      </c>
      <c r="O86" s="41">
        <v>87.27</v>
      </c>
      <c r="P86" s="41">
        <v>392.7</v>
      </c>
      <c r="Q86" s="41"/>
      <c r="R86" s="41"/>
      <c r="S86" s="20">
        <f t="shared" si="4"/>
        <v>1175.91</v>
      </c>
      <c r="T86" s="20">
        <f t="shared" si="5"/>
        <v>509.79</v>
      </c>
      <c r="U86" s="43"/>
    </row>
    <row r="87" s="7" customFormat="1" ht="13.5" spans="1:21">
      <c r="A87" s="20">
        <v>28</v>
      </c>
      <c r="B87" s="42" t="s">
        <v>21</v>
      </c>
      <c r="C87" s="42" t="s">
        <v>171</v>
      </c>
      <c r="D87" s="43">
        <v>5090.58</v>
      </c>
      <c r="E87" s="41">
        <v>814.49</v>
      </c>
      <c r="F87" s="41">
        <v>407.25</v>
      </c>
      <c r="G87" s="41">
        <v>1221.74</v>
      </c>
      <c r="H87" s="41">
        <v>35.63</v>
      </c>
      <c r="I87" s="41">
        <v>15.27</v>
      </c>
      <c r="J87" s="41">
        <v>50.9</v>
      </c>
      <c r="K87" s="41">
        <v>20.36</v>
      </c>
      <c r="L87" s="41"/>
      <c r="M87" s="50">
        <v>4363.35</v>
      </c>
      <c r="N87" s="41">
        <v>305.43</v>
      </c>
      <c r="O87" s="41">
        <v>87.27</v>
      </c>
      <c r="P87" s="41">
        <v>392.7</v>
      </c>
      <c r="Q87" s="41"/>
      <c r="R87" s="41"/>
      <c r="S87" s="20">
        <f t="shared" si="4"/>
        <v>1175.91</v>
      </c>
      <c r="T87" s="20">
        <f t="shared" si="5"/>
        <v>509.79</v>
      </c>
      <c r="U87" s="43"/>
    </row>
    <row r="88" s="7" customFormat="1" ht="13.5" spans="1:21">
      <c r="A88" s="20">
        <v>29</v>
      </c>
      <c r="B88" s="42" t="s">
        <v>21</v>
      </c>
      <c r="C88" s="42" t="s">
        <v>173</v>
      </c>
      <c r="D88" s="43">
        <v>5090.58</v>
      </c>
      <c r="E88" s="41">
        <v>814.49</v>
      </c>
      <c r="F88" s="41">
        <v>407.25</v>
      </c>
      <c r="G88" s="41">
        <v>1221.74</v>
      </c>
      <c r="H88" s="41">
        <v>35.63</v>
      </c>
      <c r="I88" s="41">
        <v>15.27</v>
      </c>
      <c r="J88" s="41">
        <v>50.9</v>
      </c>
      <c r="K88" s="41">
        <v>20.36</v>
      </c>
      <c r="L88" s="41"/>
      <c r="M88" s="50">
        <v>4363.35</v>
      </c>
      <c r="N88" s="41">
        <v>305.43</v>
      </c>
      <c r="O88" s="41">
        <v>87.27</v>
      </c>
      <c r="P88" s="41">
        <v>392.7</v>
      </c>
      <c r="Q88" s="41"/>
      <c r="R88" s="41"/>
      <c r="S88" s="20">
        <f t="shared" si="4"/>
        <v>1175.91</v>
      </c>
      <c r="T88" s="20">
        <f t="shared" si="5"/>
        <v>509.79</v>
      </c>
      <c r="U88" s="43"/>
    </row>
    <row r="89" s="7" customFormat="1" ht="13.5" spans="1:21">
      <c r="A89" s="20">
        <v>30</v>
      </c>
      <c r="B89" s="42" t="s">
        <v>21</v>
      </c>
      <c r="C89" s="42" t="s">
        <v>356</v>
      </c>
      <c r="D89" s="43"/>
      <c r="E89" s="41"/>
      <c r="F89" s="41"/>
      <c r="G89" s="41"/>
      <c r="H89" s="41"/>
      <c r="I89" s="41"/>
      <c r="J89" s="41"/>
      <c r="K89" s="41"/>
      <c r="L89" s="41"/>
      <c r="M89" s="50">
        <v>4363.35</v>
      </c>
      <c r="N89" s="41">
        <v>305.43</v>
      </c>
      <c r="O89" s="41"/>
      <c r="P89" s="41">
        <v>392.7</v>
      </c>
      <c r="Q89" s="41"/>
      <c r="R89" s="41"/>
      <c r="S89" s="20">
        <f t="shared" si="4"/>
        <v>305.43</v>
      </c>
      <c r="T89" s="20">
        <f t="shared" si="5"/>
        <v>0</v>
      </c>
      <c r="U89" s="43"/>
    </row>
    <row r="90" s="7" customFormat="1" ht="13.5" spans="1:21">
      <c r="A90" s="20">
        <v>1</v>
      </c>
      <c r="B90" s="42" t="s">
        <v>22</v>
      </c>
      <c r="C90" s="42" t="s">
        <v>174</v>
      </c>
      <c r="D90" s="43">
        <v>5090.58</v>
      </c>
      <c r="E90" s="41">
        <v>814.49</v>
      </c>
      <c r="F90" s="41">
        <v>407.25</v>
      </c>
      <c r="G90" s="41">
        <v>1221.74</v>
      </c>
      <c r="H90" s="41">
        <v>35.63</v>
      </c>
      <c r="I90" s="41">
        <v>15.27</v>
      </c>
      <c r="J90" s="41">
        <v>50.9</v>
      </c>
      <c r="K90" s="41">
        <v>20.36</v>
      </c>
      <c r="L90" s="41"/>
      <c r="M90" s="50">
        <v>4363.35</v>
      </c>
      <c r="N90" s="41">
        <v>305.43</v>
      </c>
      <c r="O90" s="41">
        <v>87.27</v>
      </c>
      <c r="P90" s="41">
        <v>392.7</v>
      </c>
      <c r="Q90" s="41"/>
      <c r="R90" s="41"/>
      <c r="S90" s="20">
        <f t="shared" ref="S90:S132" si="6">E90+H90+K90+N90+Q90</f>
        <v>1175.91</v>
      </c>
      <c r="T90" s="20">
        <f t="shared" ref="T90:T132" si="7">F90+I90+L90+O90+R90</f>
        <v>509.79</v>
      </c>
      <c r="U90" s="43"/>
    </row>
    <row r="91" s="7" customFormat="1" ht="13.5" spans="1:21">
      <c r="A91" s="20">
        <v>2</v>
      </c>
      <c r="B91" s="42" t="s">
        <v>22</v>
      </c>
      <c r="C91" s="42" t="s">
        <v>176</v>
      </c>
      <c r="D91" s="43">
        <v>5090.58</v>
      </c>
      <c r="E91" s="41">
        <v>814.49</v>
      </c>
      <c r="F91" s="41">
        <v>407.25</v>
      </c>
      <c r="G91" s="41">
        <v>1221.74</v>
      </c>
      <c r="H91" s="41">
        <v>35.63</v>
      </c>
      <c r="I91" s="41">
        <v>15.27</v>
      </c>
      <c r="J91" s="41">
        <v>50.9</v>
      </c>
      <c r="K91" s="41">
        <v>20.36</v>
      </c>
      <c r="L91" s="41"/>
      <c r="M91" s="50">
        <v>4363.35</v>
      </c>
      <c r="N91" s="41">
        <v>305.43</v>
      </c>
      <c r="O91" s="41">
        <v>87.27</v>
      </c>
      <c r="P91" s="41">
        <v>392.7</v>
      </c>
      <c r="Q91" s="41"/>
      <c r="R91" s="41"/>
      <c r="S91" s="20">
        <f t="shared" si="6"/>
        <v>1175.91</v>
      </c>
      <c r="T91" s="20">
        <f t="shared" si="7"/>
        <v>509.79</v>
      </c>
      <c r="U91" s="43"/>
    </row>
    <row r="92" s="7" customFormat="1" ht="13.5" spans="1:21">
      <c r="A92" s="20">
        <v>3</v>
      </c>
      <c r="B92" s="42" t="s">
        <v>22</v>
      </c>
      <c r="C92" s="42" t="s">
        <v>177</v>
      </c>
      <c r="D92" s="43">
        <v>5090.58</v>
      </c>
      <c r="E92" s="41">
        <v>814.49</v>
      </c>
      <c r="F92" s="41">
        <v>407.25</v>
      </c>
      <c r="G92" s="41">
        <v>1221.74</v>
      </c>
      <c r="H92" s="41">
        <v>35.63</v>
      </c>
      <c r="I92" s="41">
        <v>15.27</v>
      </c>
      <c r="J92" s="41">
        <v>50.9</v>
      </c>
      <c r="K92" s="41">
        <v>20.36</v>
      </c>
      <c r="L92" s="41"/>
      <c r="M92" s="50">
        <v>4363.35</v>
      </c>
      <c r="N92" s="41">
        <v>305.43</v>
      </c>
      <c r="O92" s="41">
        <v>87.27</v>
      </c>
      <c r="P92" s="41">
        <v>392.7</v>
      </c>
      <c r="Q92" s="41"/>
      <c r="R92" s="41"/>
      <c r="S92" s="20">
        <f t="shared" si="6"/>
        <v>1175.91</v>
      </c>
      <c r="T92" s="20">
        <f t="shared" si="7"/>
        <v>509.79</v>
      </c>
      <c r="U92" s="43"/>
    </row>
    <row r="93" s="7" customFormat="1" ht="13.5" spans="1:21">
      <c r="A93" s="20">
        <v>4</v>
      </c>
      <c r="B93" s="42" t="s">
        <v>22</v>
      </c>
      <c r="C93" s="42" t="s">
        <v>178</v>
      </c>
      <c r="D93" s="43">
        <v>5090.58</v>
      </c>
      <c r="E93" s="41">
        <v>814.49</v>
      </c>
      <c r="F93" s="41">
        <v>407.25</v>
      </c>
      <c r="G93" s="41">
        <v>1221.74</v>
      </c>
      <c r="H93" s="41">
        <v>35.63</v>
      </c>
      <c r="I93" s="41">
        <v>15.27</v>
      </c>
      <c r="J93" s="41">
        <v>50.9</v>
      </c>
      <c r="K93" s="41">
        <v>20.36</v>
      </c>
      <c r="L93" s="41"/>
      <c r="M93" s="50">
        <v>4363.35</v>
      </c>
      <c r="N93" s="41">
        <v>305.43</v>
      </c>
      <c r="O93" s="41">
        <v>87.27</v>
      </c>
      <c r="P93" s="41">
        <v>392.7</v>
      </c>
      <c r="Q93" s="41"/>
      <c r="R93" s="41"/>
      <c r="S93" s="20">
        <f t="shared" si="6"/>
        <v>1175.91</v>
      </c>
      <c r="T93" s="20">
        <f t="shared" si="7"/>
        <v>509.79</v>
      </c>
      <c r="U93" s="43"/>
    </row>
    <row r="94" s="7" customFormat="1" ht="13.5" spans="1:21">
      <c r="A94" s="20">
        <v>5</v>
      </c>
      <c r="B94" s="42" t="s">
        <v>22</v>
      </c>
      <c r="C94" s="42" t="s">
        <v>180</v>
      </c>
      <c r="D94" s="43">
        <v>5090.58</v>
      </c>
      <c r="E94" s="41">
        <v>814.49</v>
      </c>
      <c r="F94" s="41">
        <v>407.25</v>
      </c>
      <c r="G94" s="41">
        <v>1221.74</v>
      </c>
      <c r="H94" s="41">
        <v>35.63</v>
      </c>
      <c r="I94" s="41">
        <v>15.27</v>
      </c>
      <c r="J94" s="41">
        <v>50.9</v>
      </c>
      <c r="K94" s="41">
        <v>20.36</v>
      </c>
      <c r="L94" s="41"/>
      <c r="M94" s="50">
        <v>4363.35</v>
      </c>
      <c r="N94" s="41">
        <v>305.43</v>
      </c>
      <c r="O94" s="41">
        <v>87.27</v>
      </c>
      <c r="P94" s="41">
        <v>392.7</v>
      </c>
      <c r="Q94" s="41"/>
      <c r="R94" s="41"/>
      <c r="S94" s="20">
        <f t="shared" si="6"/>
        <v>1175.91</v>
      </c>
      <c r="T94" s="20">
        <f t="shared" si="7"/>
        <v>509.79</v>
      </c>
      <c r="U94" s="43"/>
    </row>
    <row r="95" s="7" customFormat="1" ht="13.5" spans="1:21">
      <c r="A95" s="20">
        <v>6</v>
      </c>
      <c r="B95" s="42" t="s">
        <v>22</v>
      </c>
      <c r="C95" s="42" t="s">
        <v>181</v>
      </c>
      <c r="D95" s="43">
        <v>5090.58</v>
      </c>
      <c r="E95" s="41">
        <v>814.49</v>
      </c>
      <c r="F95" s="41">
        <v>407.25</v>
      </c>
      <c r="G95" s="41">
        <v>1221.74</v>
      </c>
      <c r="H95" s="41">
        <v>35.63</v>
      </c>
      <c r="I95" s="41">
        <v>15.27</v>
      </c>
      <c r="J95" s="41">
        <v>50.9</v>
      </c>
      <c r="K95" s="57">
        <v>20.36</v>
      </c>
      <c r="L95" s="41"/>
      <c r="M95" s="50">
        <v>4363.35</v>
      </c>
      <c r="N95" s="41">
        <v>305.43</v>
      </c>
      <c r="O95" s="41">
        <v>87.27</v>
      </c>
      <c r="P95" s="41">
        <v>392.7</v>
      </c>
      <c r="Q95" s="41"/>
      <c r="R95" s="41"/>
      <c r="S95" s="20">
        <f t="shared" si="6"/>
        <v>1175.91</v>
      </c>
      <c r="T95" s="20">
        <f t="shared" si="7"/>
        <v>509.79</v>
      </c>
      <c r="U95" s="43"/>
    </row>
    <row r="96" s="7" customFormat="1" ht="13.5" spans="1:21">
      <c r="A96" s="20">
        <v>7</v>
      </c>
      <c r="B96" s="42" t="s">
        <v>22</v>
      </c>
      <c r="C96" s="42" t="s">
        <v>183</v>
      </c>
      <c r="D96" s="43">
        <v>5090.58</v>
      </c>
      <c r="E96" s="41">
        <v>814.49</v>
      </c>
      <c r="F96" s="41">
        <v>407.25</v>
      </c>
      <c r="G96" s="41">
        <v>1221.74</v>
      </c>
      <c r="H96" s="41">
        <v>35.63</v>
      </c>
      <c r="I96" s="41">
        <v>15.27</v>
      </c>
      <c r="J96" s="41">
        <v>50.9</v>
      </c>
      <c r="K96" s="57">
        <v>20.36</v>
      </c>
      <c r="L96" s="41"/>
      <c r="M96" s="50">
        <v>4363.35</v>
      </c>
      <c r="N96" s="41">
        <v>305.43</v>
      </c>
      <c r="O96" s="41">
        <v>87.27</v>
      </c>
      <c r="P96" s="41">
        <v>392.7</v>
      </c>
      <c r="Q96" s="41"/>
      <c r="R96" s="41"/>
      <c r="S96" s="20">
        <f t="shared" si="6"/>
        <v>1175.91</v>
      </c>
      <c r="T96" s="20">
        <f t="shared" si="7"/>
        <v>509.79</v>
      </c>
      <c r="U96" s="43"/>
    </row>
    <row r="97" s="7" customFormat="1" ht="13.5" spans="1:21">
      <c r="A97" s="20">
        <v>8</v>
      </c>
      <c r="B97" s="42" t="s">
        <v>22</v>
      </c>
      <c r="C97" s="42" t="s">
        <v>184</v>
      </c>
      <c r="D97" s="43">
        <v>5090.58</v>
      </c>
      <c r="E97" s="41">
        <v>814.49</v>
      </c>
      <c r="F97" s="41">
        <v>407.25</v>
      </c>
      <c r="G97" s="41">
        <v>1221.74</v>
      </c>
      <c r="H97" s="41">
        <v>35.63</v>
      </c>
      <c r="I97" s="41">
        <v>15.27</v>
      </c>
      <c r="J97" s="41">
        <v>50.9</v>
      </c>
      <c r="K97" s="57">
        <v>20.36</v>
      </c>
      <c r="L97" s="41"/>
      <c r="M97" s="50">
        <v>4363.35</v>
      </c>
      <c r="N97" s="41">
        <v>305.43</v>
      </c>
      <c r="O97" s="41">
        <v>87.27</v>
      </c>
      <c r="P97" s="41">
        <v>392.7</v>
      </c>
      <c r="Q97" s="41"/>
      <c r="R97" s="41"/>
      <c r="S97" s="20">
        <f t="shared" si="6"/>
        <v>1175.91</v>
      </c>
      <c r="T97" s="20">
        <f t="shared" si="7"/>
        <v>509.79</v>
      </c>
      <c r="U97" s="43"/>
    </row>
    <row r="98" s="7" customFormat="1" ht="13.5" spans="1:21">
      <c r="A98" s="20">
        <v>9</v>
      </c>
      <c r="B98" s="42" t="s">
        <v>22</v>
      </c>
      <c r="C98" s="42" t="s">
        <v>185</v>
      </c>
      <c r="D98" s="43">
        <v>5090.58</v>
      </c>
      <c r="E98" s="41">
        <v>814.49</v>
      </c>
      <c r="F98" s="41">
        <v>407.25</v>
      </c>
      <c r="G98" s="41">
        <v>1221.74</v>
      </c>
      <c r="H98" s="41">
        <v>35.63</v>
      </c>
      <c r="I98" s="41">
        <v>15.27</v>
      </c>
      <c r="J98" s="41">
        <v>50.9</v>
      </c>
      <c r="K98" s="57">
        <v>20.36</v>
      </c>
      <c r="L98" s="41"/>
      <c r="M98" s="50">
        <v>4363.35</v>
      </c>
      <c r="N98" s="41">
        <v>305.43</v>
      </c>
      <c r="O98" s="41">
        <v>87.27</v>
      </c>
      <c r="P98" s="41">
        <v>392.7</v>
      </c>
      <c r="Q98" s="41"/>
      <c r="R98" s="41"/>
      <c r="S98" s="20">
        <f t="shared" si="6"/>
        <v>1175.91</v>
      </c>
      <c r="T98" s="20">
        <f t="shared" si="7"/>
        <v>509.79</v>
      </c>
      <c r="U98" s="43"/>
    </row>
    <row r="99" s="7" customFormat="1" ht="13.5" spans="1:21">
      <c r="A99" s="20">
        <v>10</v>
      </c>
      <c r="B99" s="42" t="s">
        <v>22</v>
      </c>
      <c r="C99" s="42" t="s">
        <v>187</v>
      </c>
      <c r="D99" s="43">
        <v>5090.58</v>
      </c>
      <c r="E99" s="41">
        <v>814.49</v>
      </c>
      <c r="F99" s="41">
        <v>407.25</v>
      </c>
      <c r="G99" s="41">
        <v>1221.74</v>
      </c>
      <c r="H99" s="41">
        <v>35.63</v>
      </c>
      <c r="I99" s="41">
        <v>15.27</v>
      </c>
      <c r="J99" s="41">
        <v>50.9</v>
      </c>
      <c r="K99" s="57">
        <v>20.36</v>
      </c>
      <c r="L99" s="41"/>
      <c r="M99" s="50">
        <v>4363.35</v>
      </c>
      <c r="N99" s="41">
        <v>305.43</v>
      </c>
      <c r="O99" s="41">
        <v>87.27</v>
      </c>
      <c r="P99" s="41">
        <v>392.7</v>
      </c>
      <c r="Q99" s="41"/>
      <c r="R99" s="41"/>
      <c r="S99" s="20">
        <f t="shared" si="6"/>
        <v>1175.91</v>
      </c>
      <c r="T99" s="20">
        <f t="shared" si="7"/>
        <v>509.79</v>
      </c>
      <c r="U99" s="43"/>
    </row>
    <row r="100" s="7" customFormat="1" customHeight="1" spans="1:21">
      <c r="A100" s="20">
        <v>11</v>
      </c>
      <c r="B100" s="42" t="s">
        <v>22</v>
      </c>
      <c r="C100" s="42" t="s">
        <v>188</v>
      </c>
      <c r="D100" s="43">
        <v>5090.58</v>
      </c>
      <c r="E100" s="41">
        <v>814.49</v>
      </c>
      <c r="F100" s="41">
        <v>407.25</v>
      </c>
      <c r="G100" s="41">
        <v>1221.74</v>
      </c>
      <c r="H100" s="41">
        <v>35.63</v>
      </c>
      <c r="I100" s="41">
        <v>15.27</v>
      </c>
      <c r="J100" s="41">
        <v>50.9</v>
      </c>
      <c r="K100" s="57">
        <v>20.36</v>
      </c>
      <c r="L100" s="41"/>
      <c r="M100" s="50">
        <v>4363.35</v>
      </c>
      <c r="N100" s="41">
        <v>305.43</v>
      </c>
      <c r="O100" s="41">
        <v>87.27</v>
      </c>
      <c r="P100" s="41">
        <v>392.7</v>
      </c>
      <c r="Q100" s="41"/>
      <c r="R100" s="41"/>
      <c r="S100" s="20">
        <f t="shared" si="6"/>
        <v>1175.91</v>
      </c>
      <c r="T100" s="20">
        <f t="shared" si="7"/>
        <v>509.79</v>
      </c>
      <c r="U100" s="56"/>
    </row>
    <row r="101" s="7" customFormat="1" customHeight="1" spans="1:21">
      <c r="A101" s="20">
        <v>12</v>
      </c>
      <c r="B101" s="42" t="s">
        <v>22</v>
      </c>
      <c r="C101" s="42" t="s">
        <v>190</v>
      </c>
      <c r="D101" s="43">
        <v>5090.58</v>
      </c>
      <c r="E101" s="41">
        <v>814.49</v>
      </c>
      <c r="F101" s="41">
        <v>407.25</v>
      </c>
      <c r="G101" s="41">
        <v>1221.74</v>
      </c>
      <c r="H101" s="41">
        <v>35.63</v>
      </c>
      <c r="I101" s="41">
        <v>15.27</v>
      </c>
      <c r="J101" s="41">
        <v>50.9</v>
      </c>
      <c r="K101" s="41">
        <v>20.36</v>
      </c>
      <c r="L101" s="41"/>
      <c r="M101" s="50">
        <v>4363.35</v>
      </c>
      <c r="N101" s="41">
        <v>305.43</v>
      </c>
      <c r="O101" s="41">
        <v>87.27</v>
      </c>
      <c r="P101" s="41">
        <v>392.7</v>
      </c>
      <c r="Q101" s="41"/>
      <c r="R101" s="41"/>
      <c r="S101" s="20">
        <f t="shared" si="6"/>
        <v>1175.91</v>
      </c>
      <c r="T101" s="20">
        <f t="shared" si="7"/>
        <v>509.79</v>
      </c>
      <c r="U101" s="56"/>
    </row>
    <row r="102" s="7" customFormat="1" customHeight="1" spans="1:21">
      <c r="A102" s="20">
        <v>13</v>
      </c>
      <c r="B102" s="42" t="s">
        <v>22</v>
      </c>
      <c r="C102" s="42" t="s">
        <v>191</v>
      </c>
      <c r="D102" s="43">
        <v>5090.58</v>
      </c>
      <c r="E102" s="41">
        <v>814.49</v>
      </c>
      <c r="F102" s="41">
        <v>407.25</v>
      </c>
      <c r="G102" s="41">
        <v>1221.74</v>
      </c>
      <c r="H102" s="41">
        <v>35.63</v>
      </c>
      <c r="I102" s="41">
        <v>15.27</v>
      </c>
      <c r="J102" s="41">
        <v>50.9</v>
      </c>
      <c r="K102" s="41">
        <v>20.36</v>
      </c>
      <c r="L102" s="41"/>
      <c r="M102" s="50">
        <v>4363.35</v>
      </c>
      <c r="N102" s="41">
        <v>305.43</v>
      </c>
      <c r="O102" s="41">
        <v>87.27</v>
      </c>
      <c r="P102" s="41">
        <v>392.7</v>
      </c>
      <c r="Q102" s="41"/>
      <c r="R102" s="41"/>
      <c r="S102" s="20">
        <f t="shared" si="6"/>
        <v>1175.91</v>
      </c>
      <c r="T102" s="20">
        <f t="shared" si="7"/>
        <v>509.79</v>
      </c>
      <c r="U102" s="56"/>
    </row>
    <row r="103" s="7" customFormat="1" ht="13.5" spans="1:21">
      <c r="A103" s="20">
        <v>14</v>
      </c>
      <c r="B103" s="42" t="s">
        <v>22</v>
      </c>
      <c r="C103" s="42" t="s">
        <v>192</v>
      </c>
      <c r="D103" s="43">
        <v>5090.58</v>
      </c>
      <c r="E103" s="41">
        <v>814.49</v>
      </c>
      <c r="F103" s="41">
        <v>407.25</v>
      </c>
      <c r="G103" s="41">
        <v>1221.74</v>
      </c>
      <c r="H103" s="41">
        <v>35.63</v>
      </c>
      <c r="I103" s="41">
        <v>15.27</v>
      </c>
      <c r="J103" s="41">
        <v>50.9</v>
      </c>
      <c r="K103" s="41">
        <v>20.36</v>
      </c>
      <c r="L103" s="41"/>
      <c r="M103" s="50">
        <v>4363.35</v>
      </c>
      <c r="N103" s="41">
        <v>305.43</v>
      </c>
      <c r="O103" s="41">
        <v>87.27</v>
      </c>
      <c r="P103" s="41">
        <v>392.7</v>
      </c>
      <c r="Q103" s="41"/>
      <c r="R103" s="41"/>
      <c r="S103" s="20">
        <f t="shared" si="6"/>
        <v>1175.91</v>
      </c>
      <c r="T103" s="20">
        <f t="shared" si="7"/>
        <v>509.79</v>
      </c>
      <c r="U103" s="56"/>
    </row>
    <row r="104" s="7" customFormat="1" ht="13.5" spans="1:21">
      <c r="A104" s="20">
        <v>15</v>
      </c>
      <c r="B104" s="42" t="s">
        <v>22</v>
      </c>
      <c r="C104" s="42" t="s">
        <v>193</v>
      </c>
      <c r="D104" s="43">
        <v>5090.58</v>
      </c>
      <c r="E104" s="41">
        <v>814.49</v>
      </c>
      <c r="F104" s="41">
        <v>407.25</v>
      </c>
      <c r="G104" s="41">
        <v>1221.74</v>
      </c>
      <c r="H104" s="41">
        <v>35.63</v>
      </c>
      <c r="I104" s="41">
        <v>15.27</v>
      </c>
      <c r="J104" s="41">
        <v>50.9</v>
      </c>
      <c r="K104" s="41">
        <v>20.36</v>
      </c>
      <c r="L104" s="41"/>
      <c r="M104" s="50">
        <v>4363.35</v>
      </c>
      <c r="N104" s="41">
        <v>305.43</v>
      </c>
      <c r="O104" s="41">
        <v>87.27</v>
      </c>
      <c r="P104" s="41">
        <v>392.7</v>
      </c>
      <c r="Q104" s="41"/>
      <c r="R104" s="41"/>
      <c r="S104" s="20">
        <f t="shared" si="6"/>
        <v>1175.91</v>
      </c>
      <c r="T104" s="20">
        <f t="shared" si="7"/>
        <v>509.79</v>
      </c>
      <c r="U104" s="56"/>
    </row>
    <row r="105" s="7" customFormat="1" ht="13.5" spans="1:21">
      <c r="A105" s="20">
        <v>16</v>
      </c>
      <c r="B105" s="42" t="s">
        <v>22</v>
      </c>
      <c r="C105" s="42" t="s">
        <v>194</v>
      </c>
      <c r="D105" s="43">
        <v>5090.58</v>
      </c>
      <c r="E105" s="41">
        <v>814.49</v>
      </c>
      <c r="F105" s="41">
        <v>407.25</v>
      </c>
      <c r="G105" s="41">
        <v>1221.74</v>
      </c>
      <c r="H105" s="41">
        <v>35.63</v>
      </c>
      <c r="I105" s="41">
        <v>15.27</v>
      </c>
      <c r="J105" s="41">
        <v>50.9</v>
      </c>
      <c r="K105" s="41">
        <v>20.36</v>
      </c>
      <c r="L105" s="41"/>
      <c r="M105" s="50">
        <v>4363.35</v>
      </c>
      <c r="N105" s="41">
        <v>305.43</v>
      </c>
      <c r="O105" s="41">
        <v>87.27</v>
      </c>
      <c r="P105" s="41">
        <v>392.7</v>
      </c>
      <c r="Q105" s="41"/>
      <c r="R105" s="41"/>
      <c r="S105" s="20">
        <f t="shared" si="6"/>
        <v>1175.91</v>
      </c>
      <c r="T105" s="20">
        <f t="shared" si="7"/>
        <v>509.79</v>
      </c>
      <c r="U105" s="56"/>
    </row>
    <row r="106" s="7" customFormat="1" ht="13.5" spans="1:21">
      <c r="A106" s="20">
        <v>17</v>
      </c>
      <c r="B106" s="42" t="s">
        <v>22</v>
      </c>
      <c r="C106" s="42" t="s">
        <v>196</v>
      </c>
      <c r="D106" s="43">
        <v>5090.58</v>
      </c>
      <c r="E106" s="41">
        <v>814.49</v>
      </c>
      <c r="F106" s="41">
        <v>407.25</v>
      </c>
      <c r="G106" s="41">
        <v>1221.74</v>
      </c>
      <c r="H106" s="41">
        <v>35.63</v>
      </c>
      <c r="I106" s="41">
        <v>15.27</v>
      </c>
      <c r="J106" s="41">
        <v>50.9</v>
      </c>
      <c r="K106" s="41">
        <v>20.36</v>
      </c>
      <c r="L106" s="41"/>
      <c r="M106" s="50">
        <v>4363.35</v>
      </c>
      <c r="N106" s="41">
        <v>305.43</v>
      </c>
      <c r="O106" s="41">
        <v>87.27</v>
      </c>
      <c r="P106" s="41">
        <v>392.7</v>
      </c>
      <c r="Q106" s="41"/>
      <c r="R106" s="41"/>
      <c r="S106" s="20">
        <f t="shared" si="6"/>
        <v>1175.91</v>
      </c>
      <c r="T106" s="20">
        <f t="shared" si="7"/>
        <v>509.79</v>
      </c>
      <c r="U106" s="56"/>
    </row>
    <row r="107" s="7" customFormat="1" ht="13.5" spans="1:21">
      <c r="A107" s="20">
        <v>18</v>
      </c>
      <c r="B107" s="42" t="s">
        <v>22</v>
      </c>
      <c r="C107" s="42" t="s">
        <v>197</v>
      </c>
      <c r="D107" s="43">
        <v>5090.58</v>
      </c>
      <c r="E107" s="41">
        <v>814.49</v>
      </c>
      <c r="F107" s="41">
        <v>407.25</v>
      </c>
      <c r="G107" s="41">
        <v>1221.74</v>
      </c>
      <c r="H107" s="41">
        <v>35.63</v>
      </c>
      <c r="I107" s="41">
        <v>15.27</v>
      </c>
      <c r="J107" s="41">
        <v>50.9</v>
      </c>
      <c r="K107" s="41">
        <v>20.36</v>
      </c>
      <c r="L107" s="41"/>
      <c r="M107" s="50">
        <v>4363.35</v>
      </c>
      <c r="N107" s="41">
        <v>305.43</v>
      </c>
      <c r="O107" s="41">
        <v>87.27</v>
      </c>
      <c r="P107" s="41">
        <v>392.7</v>
      </c>
      <c r="Q107" s="41"/>
      <c r="R107" s="41"/>
      <c r="S107" s="20">
        <f t="shared" si="6"/>
        <v>1175.91</v>
      </c>
      <c r="T107" s="20">
        <f t="shared" si="7"/>
        <v>509.79</v>
      </c>
      <c r="U107" s="56"/>
    </row>
    <row r="108" s="7" customFormat="1" ht="13.5" spans="1:21">
      <c r="A108" s="20">
        <v>19</v>
      </c>
      <c r="B108" s="42" t="s">
        <v>22</v>
      </c>
      <c r="C108" s="42" t="s">
        <v>198</v>
      </c>
      <c r="D108" s="43">
        <v>5090.58</v>
      </c>
      <c r="E108" s="41">
        <v>814.49</v>
      </c>
      <c r="F108" s="41">
        <v>407.25</v>
      </c>
      <c r="G108" s="41">
        <v>1221.74</v>
      </c>
      <c r="H108" s="41">
        <v>35.63</v>
      </c>
      <c r="I108" s="41">
        <v>15.27</v>
      </c>
      <c r="J108" s="41">
        <v>50.9</v>
      </c>
      <c r="K108" s="41">
        <v>20.36</v>
      </c>
      <c r="L108" s="41"/>
      <c r="M108" s="50">
        <v>4363.35</v>
      </c>
      <c r="N108" s="41">
        <v>305.43</v>
      </c>
      <c r="O108" s="41">
        <v>87.27</v>
      </c>
      <c r="P108" s="41">
        <v>392.7</v>
      </c>
      <c r="Q108" s="41"/>
      <c r="R108" s="41"/>
      <c r="S108" s="20">
        <f t="shared" si="6"/>
        <v>1175.91</v>
      </c>
      <c r="T108" s="20">
        <f t="shared" si="7"/>
        <v>509.79</v>
      </c>
      <c r="U108" s="56"/>
    </row>
    <row r="109" s="7" customFormat="1" ht="13.5" spans="1:21">
      <c r="A109" s="20">
        <v>1</v>
      </c>
      <c r="B109" s="42" t="s">
        <v>23</v>
      </c>
      <c r="C109" s="42" t="s">
        <v>199</v>
      </c>
      <c r="D109" s="43">
        <v>5090.58</v>
      </c>
      <c r="E109" s="41">
        <v>814.49</v>
      </c>
      <c r="F109" s="41">
        <v>407.25</v>
      </c>
      <c r="G109" s="41">
        <v>1221.74</v>
      </c>
      <c r="H109" s="41">
        <v>35.63</v>
      </c>
      <c r="I109" s="41">
        <v>15.27</v>
      </c>
      <c r="J109" s="41">
        <v>50.9</v>
      </c>
      <c r="K109" s="41">
        <v>20.36</v>
      </c>
      <c r="L109" s="41"/>
      <c r="M109" s="50">
        <v>4363.35</v>
      </c>
      <c r="N109" s="41">
        <v>305.43</v>
      </c>
      <c r="O109" s="41">
        <v>87.27</v>
      </c>
      <c r="P109" s="41">
        <v>392.7</v>
      </c>
      <c r="Q109" s="41"/>
      <c r="R109" s="41"/>
      <c r="S109" s="20">
        <f t="shared" si="6"/>
        <v>1175.91</v>
      </c>
      <c r="T109" s="20">
        <f t="shared" si="7"/>
        <v>509.79</v>
      </c>
      <c r="U109" s="56"/>
    </row>
    <row r="110" s="7" customFormat="1" ht="13.5" spans="1:21">
      <c r="A110" s="20">
        <v>2</v>
      </c>
      <c r="B110" s="42" t="s">
        <v>23</v>
      </c>
      <c r="C110" s="42" t="s">
        <v>200</v>
      </c>
      <c r="D110" s="43">
        <v>5090.58</v>
      </c>
      <c r="E110" s="41">
        <v>814.49</v>
      </c>
      <c r="F110" s="41">
        <v>407.25</v>
      </c>
      <c r="G110" s="41">
        <v>1221.74</v>
      </c>
      <c r="H110" s="41">
        <v>35.63</v>
      </c>
      <c r="I110" s="41">
        <v>15.27</v>
      </c>
      <c r="J110" s="41">
        <v>50.9</v>
      </c>
      <c r="K110" s="41">
        <v>20.36</v>
      </c>
      <c r="L110" s="41"/>
      <c r="M110" s="50">
        <v>4363.35</v>
      </c>
      <c r="N110" s="41">
        <v>305.43</v>
      </c>
      <c r="O110" s="41">
        <v>87.27</v>
      </c>
      <c r="P110" s="41">
        <v>392.7</v>
      </c>
      <c r="Q110" s="41"/>
      <c r="R110" s="41"/>
      <c r="S110" s="20">
        <f t="shared" si="6"/>
        <v>1175.91</v>
      </c>
      <c r="T110" s="20">
        <f t="shared" si="7"/>
        <v>509.79</v>
      </c>
      <c r="U110" s="56"/>
    </row>
    <row r="111" s="7" customFormat="1" ht="13.5" spans="1:21">
      <c r="A111" s="20">
        <v>3</v>
      </c>
      <c r="B111" s="42" t="s">
        <v>23</v>
      </c>
      <c r="C111" s="42" t="s">
        <v>357</v>
      </c>
      <c r="D111" s="43">
        <v>5090.58</v>
      </c>
      <c r="E111" s="41">
        <v>814.49</v>
      </c>
      <c r="F111" s="41">
        <v>407.25</v>
      </c>
      <c r="G111" s="41">
        <v>1221.74</v>
      </c>
      <c r="H111" s="41">
        <v>35.63</v>
      </c>
      <c r="I111" s="41">
        <v>15.27</v>
      </c>
      <c r="J111" s="41">
        <v>50.9</v>
      </c>
      <c r="K111" s="41">
        <v>20.36</v>
      </c>
      <c r="L111" s="41"/>
      <c r="M111" s="50">
        <v>4363.35</v>
      </c>
      <c r="N111" s="41">
        <v>305.43</v>
      </c>
      <c r="O111" s="41">
        <v>87.27</v>
      </c>
      <c r="P111" s="41">
        <v>392.7</v>
      </c>
      <c r="Q111" s="41"/>
      <c r="R111" s="41"/>
      <c r="S111" s="20">
        <f t="shared" si="6"/>
        <v>1175.91</v>
      </c>
      <c r="T111" s="20">
        <f t="shared" si="7"/>
        <v>509.79</v>
      </c>
      <c r="U111" s="56"/>
    </row>
    <row r="112" s="7" customFormat="1" ht="13.5" spans="1:21">
      <c r="A112" s="20">
        <v>4</v>
      </c>
      <c r="B112" s="42" t="s">
        <v>23</v>
      </c>
      <c r="C112" s="42" t="s">
        <v>203</v>
      </c>
      <c r="D112" s="43">
        <v>5090.58</v>
      </c>
      <c r="E112" s="41">
        <v>814.49</v>
      </c>
      <c r="F112" s="41">
        <v>407.25</v>
      </c>
      <c r="G112" s="41">
        <v>1221.74</v>
      </c>
      <c r="H112" s="41">
        <v>35.63</v>
      </c>
      <c r="I112" s="41">
        <v>15.27</v>
      </c>
      <c r="J112" s="41">
        <v>50.9</v>
      </c>
      <c r="K112" s="41">
        <v>20.36</v>
      </c>
      <c r="L112" s="41"/>
      <c r="M112" s="50">
        <v>4363.35</v>
      </c>
      <c r="N112" s="41">
        <v>305.43</v>
      </c>
      <c r="O112" s="41">
        <v>87.27</v>
      </c>
      <c r="P112" s="41">
        <v>392.7</v>
      </c>
      <c r="Q112" s="41"/>
      <c r="R112" s="41"/>
      <c r="S112" s="20">
        <f t="shared" si="6"/>
        <v>1175.91</v>
      </c>
      <c r="T112" s="20">
        <f t="shared" si="7"/>
        <v>509.79</v>
      </c>
      <c r="U112" s="56"/>
    </row>
    <row r="113" s="7" customFormat="1" ht="13.5" spans="1:21">
      <c r="A113" s="20">
        <v>5</v>
      </c>
      <c r="B113" s="42" t="s">
        <v>23</v>
      </c>
      <c r="C113" s="42" t="s">
        <v>204</v>
      </c>
      <c r="D113" s="42">
        <v>5090.58</v>
      </c>
      <c r="E113" s="42">
        <v>814.49</v>
      </c>
      <c r="F113" s="42">
        <v>407.25</v>
      </c>
      <c r="G113" s="42">
        <v>1221.74</v>
      </c>
      <c r="H113" s="42">
        <v>35.63</v>
      </c>
      <c r="I113" s="42">
        <v>15.27</v>
      </c>
      <c r="J113" s="42">
        <v>50.9</v>
      </c>
      <c r="K113" s="42">
        <v>20.36</v>
      </c>
      <c r="L113" s="42"/>
      <c r="M113" s="42">
        <v>4363.35</v>
      </c>
      <c r="N113" s="42">
        <v>305.43</v>
      </c>
      <c r="O113" s="42">
        <v>87.27</v>
      </c>
      <c r="P113" s="42">
        <v>392.7</v>
      </c>
      <c r="Q113" s="42"/>
      <c r="R113" s="41"/>
      <c r="S113" s="20">
        <f t="shared" si="6"/>
        <v>1175.91</v>
      </c>
      <c r="T113" s="20">
        <f t="shared" si="7"/>
        <v>509.79</v>
      </c>
      <c r="U113" s="56"/>
    </row>
    <row r="114" s="7" customFormat="1" ht="13.5" spans="1:21">
      <c r="A114" s="20">
        <v>6</v>
      </c>
      <c r="B114" s="42" t="s">
        <v>23</v>
      </c>
      <c r="C114" s="42" t="s">
        <v>205</v>
      </c>
      <c r="D114" s="42">
        <v>5090.58</v>
      </c>
      <c r="E114" s="42">
        <v>814.49</v>
      </c>
      <c r="F114" s="42">
        <v>407.25</v>
      </c>
      <c r="G114" s="42">
        <v>1221.74</v>
      </c>
      <c r="H114" s="42">
        <v>35.63</v>
      </c>
      <c r="I114" s="42">
        <v>15.27</v>
      </c>
      <c r="J114" s="42">
        <v>50.9</v>
      </c>
      <c r="K114" s="42">
        <v>20.36</v>
      </c>
      <c r="L114" s="42"/>
      <c r="M114" s="42">
        <v>4363.35</v>
      </c>
      <c r="N114" s="42">
        <v>305.43</v>
      </c>
      <c r="O114" s="42">
        <v>87.27</v>
      </c>
      <c r="P114" s="42">
        <v>392.7</v>
      </c>
      <c r="Q114" s="42"/>
      <c r="R114" s="41"/>
      <c r="S114" s="20">
        <f t="shared" si="6"/>
        <v>1175.91</v>
      </c>
      <c r="T114" s="20">
        <f t="shared" si="7"/>
        <v>509.79</v>
      </c>
      <c r="U114" s="56"/>
    </row>
    <row r="115" s="7" customFormat="1" ht="13.5" spans="1:21">
      <c r="A115" s="20">
        <v>7</v>
      </c>
      <c r="B115" s="42" t="s">
        <v>23</v>
      </c>
      <c r="C115" s="42" t="s">
        <v>207</v>
      </c>
      <c r="D115" s="42">
        <v>5090.58</v>
      </c>
      <c r="E115" s="42">
        <v>814.49</v>
      </c>
      <c r="F115" s="42">
        <v>407.25</v>
      </c>
      <c r="G115" s="42">
        <v>1221.74</v>
      </c>
      <c r="H115" s="42">
        <v>35.63</v>
      </c>
      <c r="I115" s="42">
        <v>15.27</v>
      </c>
      <c r="J115" s="42">
        <v>50.9</v>
      </c>
      <c r="K115" s="42">
        <v>20.36</v>
      </c>
      <c r="L115" s="42"/>
      <c r="M115" s="42">
        <v>4363.35</v>
      </c>
      <c r="N115" s="42">
        <v>305.43</v>
      </c>
      <c r="O115" s="42">
        <v>87.27</v>
      </c>
      <c r="P115" s="42">
        <v>392.7</v>
      </c>
      <c r="Q115" s="42"/>
      <c r="R115" s="41"/>
      <c r="S115" s="20">
        <f t="shared" si="6"/>
        <v>1175.91</v>
      </c>
      <c r="T115" s="20">
        <f t="shared" si="7"/>
        <v>509.79</v>
      </c>
      <c r="U115" s="56"/>
    </row>
    <row r="116" s="7" customFormat="1" ht="13.5" spans="1:21">
      <c r="A116" s="20">
        <v>8</v>
      </c>
      <c r="B116" s="42" t="s">
        <v>23</v>
      </c>
      <c r="C116" s="42" t="s">
        <v>208</v>
      </c>
      <c r="D116" s="42">
        <v>5090.58</v>
      </c>
      <c r="E116" s="42">
        <v>814.49</v>
      </c>
      <c r="F116" s="42">
        <v>407.25</v>
      </c>
      <c r="G116" s="42">
        <v>1221.74</v>
      </c>
      <c r="H116" s="42">
        <v>35.63</v>
      </c>
      <c r="I116" s="42">
        <v>15.27</v>
      </c>
      <c r="J116" s="42">
        <v>50.9</v>
      </c>
      <c r="K116" s="42">
        <v>20.36</v>
      </c>
      <c r="L116" s="42"/>
      <c r="M116" s="42">
        <v>4363.35</v>
      </c>
      <c r="N116" s="42">
        <v>305.43</v>
      </c>
      <c r="O116" s="42">
        <v>87.27</v>
      </c>
      <c r="P116" s="42">
        <v>392.7</v>
      </c>
      <c r="Q116" s="42"/>
      <c r="R116" s="41"/>
      <c r="S116" s="20">
        <f t="shared" si="6"/>
        <v>1175.91</v>
      </c>
      <c r="T116" s="20">
        <f t="shared" si="7"/>
        <v>509.79</v>
      </c>
      <c r="U116" s="56"/>
    </row>
    <row r="117" s="7" customFormat="1" ht="13.5" spans="1:21">
      <c r="A117" s="20">
        <v>9</v>
      </c>
      <c r="B117" s="42" t="s">
        <v>23</v>
      </c>
      <c r="C117" s="42" t="s">
        <v>209</v>
      </c>
      <c r="D117" s="42">
        <v>5090.58</v>
      </c>
      <c r="E117" s="42">
        <v>814.49</v>
      </c>
      <c r="F117" s="42">
        <v>407.25</v>
      </c>
      <c r="G117" s="42">
        <v>1221.74</v>
      </c>
      <c r="H117" s="42">
        <v>35.63</v>
      </c>
      <c r="I117" s="42">
        <v>15.27</v>
      </c>
      <c r="J117" s="42">
        <v>50.9</v>
      </c>
      <c r="K117" s="42">
        <v>20.36</v>
      </c>
      <c r="L117" s="42"/>
      <c r="M117" s="42">
        <v>4363.35</v>
      </c>
      <c r="N117" s="42">
        <v>305.43</v>
      </c>
      <c r="O117" s="42">
        <v>87.27</v>
      </c>
      <c r="P117" s="42">
        <v>392.7</v>
      </c>
      <c r="Q117" s="42"/>
      <c r="R117" s="41"/>
      <c r="S117" s="20">
        <f t="shared" si="6"/>
        <v>1175.91</v>
      </c>
      <c r="T117" s="20">
        <f t="shared" si="7"/>
        <v>509.79</v>
      </c>
      <c r="U117" s="56"/>
    </row>
    <row r="118" s="7" customFormat="1" ht="13.5" spans="1:21">
      <c r="A118" s="20">
        <v>10</v>
      </c>
      <c r="B118" s="42" t="s">
        <v>23</v>
      </c>
      <c r="C118" s="42" t="s">
        <v>211</v>
      </c>
      <c r="D118" s="42">
        <v>5090.58</v>
      </c>
      <c r="E118" s="42">
        <v>814.49</v>
      </c>
      <c r="F118" s="42">
        <v>407.25</v>
      </c>
      <c r="G118" s="42">
        <v>1221.74</v>
      </c>
      <c r="H118" s="42">
        <v>35.63</v>
      </c>
      <c r="I118" s="42">
        <v>15.27</v>
      </c>
      <c r="J118" s="42">
        <v>50.9</v>
      </c>
      <c r="K118" s="42">
        <v>20.36</v>
      </c>
      <c r="L118" s="42"/>
      <c r="M118" s="42">
        <v>4363.35</v>
      </c>
      <c r="N118" s="42">
        <v>305.43</v>
      </c>
      <c r="O118" s="42">
        <v>87.27</v>
      </c>
      <c r="P118" s="42">
        <v>392.7</v>
      </c>
      <c r="Q118" s="42"/>
      <c r="R118" s="41"/>
      <c r="S118" s="20">
        <f t="shared" si="6"/>
        <v>1175.91</v>
      </c>
      <c r="T118" s="20">
        <f t="shared" si="7"/>
        <v>509.79</v>
      </c>
      <c r="U118" s="56"/>
    </row>
    <row r="119" s="7" customFormat="1" ht="13.5" spans="1:21">
      <c r="A119" s="20">
        <v>11</v>
      </c>
      <c r="B119" s="42" t="s">
        <v>23</v>
      </c>
      <c r="C119" s="42" t="s">
        <v>213</v>
      </c>
      <c r="D119" s="42">
        <v>5090.58</v>
      </c>
      <c r="E119" s="42">
        <v>814.49</v>
      </c>
      <c r="F119" s="42">
        <v>407.25</v>
      </c>
      <c r="G119" s="42">
        <v>1221.74</v>
      </c>
      <c r="H119" s="42">
        <v>35.63</v>
      </c>
      <c r="I119" s="42">
        <v>15.27</v>
      </c>
      <c r="J119" s="42">
        <v>50.9</v>
      </c>
      <c r="K119" s="42">
        <v>20.36</v>
      </c>
      <c r="L119" s="42"/>
      <c r="M119" s="42">
        <v>4363.35</v>
      </c>
      <c r="N119" s="42">
        <v>305.43</v>
      </c>
      <c r="O119" s="42">
        <v>87.27</v>
      </c>
      <c r="P119" s="42">
        <v>392.7</v>
      </c>
      <c r="Q119" s="42"/>
      <c r="R119" s="41">
        <v>50</v>
      </c>
      <c r="S119" s="20">
        <f t="shared" si="6"/>
        <v>1175.91</v>
      </c>
      <c r="T119" s="20">
        <f t="shared" si="7"/>
        <v>559.79</v>
      </c>
      <c r="U119" s="56"/>
    </row>
    <row r="120" s="7" customFormat="1" ht="13.5" spans="1:21">
      <c r="A120" s="20">
        <v>12</v>
      </c>
      <c r="B120" s="42" t="s">
        <v>23</v>
      </c>
      <c r="C120" s="42" t="s">
        <v>215</v>
      </c>
      <c r="D120" s="42">
        <v>5090.58</v>
      </c>
      <c r="E120" s="42">
        <v>814.49</v>
      </c>
      <c r="F120" s="42">
        <v>407.25</v>
      </c>
      <c r="G120" s="42">
        <v>1221.74</v>
      </c>
      <c r="H120" s="42">
        <v>35.63</v>
      </c>
      <c r="I120" s="42">
        <v>15.27</v>
      </c>
      <c r="J120" s="42">
        <v>50.9</v>
      </c>
      <c r="K120" s="42">
        <v>20.36</v>
      </c>
      <c r="L120" s="42"/>
      <c r="M120" s="42">
        <v>4363.35</v>
      </c>
      <c r="N120" s="42">
        <v>305.43</v>
      </c>
      <c r="O120" s="42">
        <v>87.27</v>
      </c>
      <c r="P120" s="42">
        <v>392.7</v>
      </c>
      <c r="Q120" s="42"/>
      <c r="R120" s="41">
        <v>50</v>
      </c>
      <c r="S120" s="20">
        <f t="shared" si="6"/>
        <v>1175.91</v>
      </c>
      <c r="T120" s="20">
        <f t="shared" si="7"/>
        <v>559.79</v>
      </c>
      <c r="U120" s="56"/>
    </row>
    <row r="121" s="7" customFormat="1" ht="13.5" spans="1:21">
      <c r="A121" s="20">
        <v>1</v>
      </c>
      <c r="B121" s="42" t="s">
        <v>24</v>
      </c>
      <c r="C121" s="42" t="s">
        <v>216</v>
      </c>
      <c r="D121" s="42">
        <v>5090.58</v>
      </c>
      <c r="E121" s="42">
        <v>814.49</v>
      </c>
      <c r="F121" s="42">
        <v>407.25</v>
      </c>
      <c r="G121" s="42">
        <v>1221.74</v>
      </c>
      <c r="H121" s="42">
        <v>35.63</v>
      </c>
      <c r="I121" s="42">
        <v>15.27</v>
      </c>
      <c r="J121" s="42">
        <v>50.9</v>
      </c>
      <c r="K121" s="42">
        <v>20.36</v>
      </c>
      <c r="L121" s="42"/>
      <c r="M121" s="42">
        <v>4363.35</v>
      </c>
      <c r="N121" s="42">
        <v>305.43</v>
      </c>
      <c r="O121" s="42">
        <v>87.27</v>
      </c>
      <c r="P121" s="42">
        <v>392.7</v>
      </c>
      <c r="Q121" s="42"/>
      <c r="R121" s="41"/>
      <c r="S121" s="20">
        <f t="shared" si="6"/>
        <v>1175.91</v>
      </c>
      <c r="T121" s="20">
        <f t="shared" si="7"/>
        <v>509.79</v>
      </c>
      <c r="U121" s="56"/>
    </row>
    <row r="122" s="7" customFormat="1" ht="13.5" spans="1:21">
      <c r="A122" s="20">
        <v>2</v>
      </c>
      <c r="B122" s="42" t="s">
        <v>24</v>
      </c>
      <c r="C122" s="42" t="s">
        <v>218</v>
      </c>
      <c r="D122" s="42">
        <v>5090.58</v>
      </c>
      <c r="E122" s="42">
        <v>814.49</v>
      </c>
      <c r="F122" s="42">
        <v>407.25</v>
      </c>
      <c r="G122" s="42">
        <v>1221.74</v>
      </c>
      <c r="H122" s="42">
        <v>35.63</v>
      </c>
      <c r="I122" s="42">
        <v>15.27</v>
      </c>
      <c r="J122" s="42">
        <v>50.9</v>
      </c>
      <c r="K122" s="42">
        <v>20.36</v>
      </c>
      <c r="L122" s="42"/>
      <c r="M122" s="42">
        <v>4363.35</v>
      </c>
      <c r="N122" s="42">
        <v>305.43</v>
      </c>
      <c r="O122" s="42">
        <v>87.27</v>
      </c>
      <c r="P122" s="42">
        <v>392.7</v>
      </c>
      <c r="Q122" s="42"/>
      <c r="R122" s="41"/>
      <c r="S122" s="20">
        <f t="shared" si="6"/>
        <v>1175.91</v>
      </c>
      <c r="T122" s="20">
        <f t="shared" si="7"/>
        <v>509.79</v>
      </c>
      <c r="U122" s="56"/>
    </row>
    <row r="123" s="7" customFormat="1" ht="13.5" spans="1:21">
      <c r="A123" s="20">
        <v>3</v>
      </c>
      <c r="B123" s="42" t="s">
        <v>24</v>
      </c>
      <c r="C123" s="42" t="s">
        <v>219</v>
      </c>
      <c r="D123" s="42">
        <v>5090.58</v>
      </c>
      <c r="E123" s="42">
        <v>814.49</v>
      </c>
      <c r="F123" s="42">
        <v>407.25</v>
      </c>
      <c r="G123" s="42">
        <v>1221.74</v>
      </c>
      <c r="H123" s="42">
        <v>35.63</v>
      </c>
      <c r="I123" s="42">
        <v>15.27</v>
      </c>
      <c r="J123" s="42">
        <v>50.9</v>
      </c>
      <c r="K123" s="42">
        <v>20.36</v>
      </c>
      <c r="L123" s="42"/>
      <c r="M123" s="42">
        <v>4363.35</v>
      </c>
      <c r="N123" s="42">
        <v>305.43</v>
      </c>
      <c r="O123" s="42">
        <v>87.27</v>
      </c>
      <c r="P123" s="42">
        <v>392.7</v>
      </c>
      <c r="Q123" s="42"/>
      <c r="R123" s="41"/>
      <c r="S123" s="20">
        <f t="shared" si="6"/>
        <v>1175.91</v>
      </c>
      <c r="T123" s="20">
        <f t="shared" si="7"/>
        <v>509.79</v>
      </c>
      <c r="U123" s="56"/>
    </row>
    <row r="124" s="7" customFormat="1" ht="13.5" spans="1:21">
      <c r="A124" s="20">
        <v>4</v>
      </c>
      <c r="B124" s="42" t="s">
        <v>24</v>
      </c>
      <c r="C124" s="42" t="s">
        <v>220</v>
      </c>
      <c r="D124" s="42">
        <v>5090.58</v>
      </c>
      <c r="E124" s="42">
        <v>814.49</v>
      </c>
      <c r="F124" s="42">
        <v>407.25</v>
      </c>
      <c r="G124" s="42">
        <v>1221.74</v>
      </c>
      <c r="H124" s="42">
        <v>35.63</v>
      </c>
      <c r="I124" s="42">
        <v>15.27</v>
      </c>
      <c r="J124" s="42">
        <v>50.9</v>
      </c>
      <c r="K124" s="42">
        <v>20.36</v>
      </c>
      <c r="L124" s="42"/>
      <c r="M124" s="42">
        <v>4363.35</v>
      </c>
      <c r="N124" s="42">
        <v>305.43</v>
      </c>
      <c r="O124" s="42">
        <v>87.27</v>
      </c>
      <c r="P124" s="42">
        <v>392.7</v>
      </c>
      <c r="Q124" s="42"/>
      <c r="R124" s="41"/>
      <c r="S124" s="20">
        <f t="shared" si="6"/>
        <v>1175.91</v>
      </c>
      <c r="T124" s="20">
        <f t="shared" si="7"/>
        <v>509.79</v>
      </c>
      <c r="U124" s="56"/>
    </row>
    <row r="125" s="7" customFormat="1" ht="13.5" spans="1:21">
      <c r="A125" s="20">
        <v>5</v>
      </c>
      <c r="B125" s="42" t="s">
        <v>24</v>
      </c>
      <c r="C125" s="42" t="s">
        <v>221</v>
      </c>
      <c r="D125" s="42">
        <v>5090.58</v>
      </c>
      <c r="E125" s="42">
        <v>814.49</v>
      </c>
      <c r="F125" s="42">
        <v>407.25</v>
      </c>
      <c r="G125" s="42">
        <v>1221.74</v>
      </c>
      <c r="H125" s="42">
        <v>35.63</v>
      </c>
      <c r="I125" s="42">
        <v>15.27</v>
      </c>
      <c r="J125" s="42">
        <v>50.9</v>
      </c>
      <c r="K125" s="42">
        <v>20.36</v>
      </c>
      <c r="L125" s="42"/>
      <c r="M125" s="42">
        <v>4363.35</v>
      </c>
      <c r="N125" s="42">
        <v>305.43</v>
      </c>
      <c r="O125" s="42">
        <v>87.27</v>
      </c>
      <c r="P125" s="42">
        <v>392.7</v>
      </c>
      <c r="Q125" s="42"/>
      <c r="R125" s="41"/>
      <c r="S125" s="20">
        <f t="shared" si="6"/>
        <v>1175.91</v>
      </c>
      <c r="T125" s="20">
        <f t="shared" si="7"/>
        <v>509.79</v>
      </c>
      <c r="U125" s="56"/>
    </row>
    <row r="126" s="7" customFormat="1" ht="13.5" spans="1:21">
      <c r="A126" s="20">
        <v>6</v>
      </c>
      <c r="B126" s="42" t="s">
        <v>24</v>
      </c>
      <c r="C126" s="42" t="s">
        <v>222</v>
      </c>
      <c r="D126" s="42">
        <v>5090.58</v>
      </c>
      <c r="E126" s="42">
        <v>814.49</v>
      </c>
      <c r="F126" s="42">
        <v>407.25</v>
      </c>
      <c r="G126" s="42">
        <v>1221.74</v>
      </c>
      <c r="H126" s="42">
        <v>35.63</v>
      </c>
      <c r="I126" s="42">
        <v>15.27</v>
      </c>
      <c r="J126" s="42">
        <v>50.9</v>
      </c>
      <c r="K126" s="42">
        <v>20.36</v>
      </c>
      <c r="L126" s="42"/>
      <c r="M126" s="42">
        <v>4363.35</v>
      </c>
      <c r="N126" s="42">
        <v>305.43</v>
      </c>
      <c r="O126" s="42">
        <v>87.27</v>
      </c>
      <c r="P126" s="42">
        <v>392.7</v>
      </c>
      <c r="Q126" s="42"/>
      <c r="R126" s="41"/>
      <c r="S126" s="20">
        <f t="shared" si="6"/>
        <v>1175.91</v>
      </c>
      <c r="T126" s="20">
        <f t="shared" si="7"/>
        <v>509.79</v>
      </c>
      <c r="U126" s="56"/>
    </row>
    <row r="127" s="7" customFormat="1" ht="13.5" spans="1:21">
      <c r="A127" s="20">
        <v>7</v>
      </c>
      <c r="B127" s="42" t="s">
        <v>24</v>
      </c>
      <c r="C127" s="42" t="s">
        <v>223</v>
      </c>
      <c r="D127" s="42">
        <v>5090.58</v>
      </c>
      <c r="E127" s="42">
        <v>814.49</v>
      </c>
      <c r="F127" s="42">
        <v>407.25</v>
      </c>
      <c r="G127" s="42">
        <v>1221.74</v>
      </c>
      <c r="H127" s="42">
        <v>35.63</v>
      </c>
      <c r="I127" s="42">
        <v>15.27</v>
      </c>
      <c r="J127" s="42">
        <v>50.9</v>
      </c>
      <c r="K127" s="42">
        <v>20.36</v>
      </c>
      <c r="L127" s="42"/>
      <c r="M127" s="42">
        <v>4363.35</v>
      </c>
      <c r="N127" s="42">
        <v>305.43</v>
      </c>
      <c r="O127" s="42">
        <v>87.27</v>
      </c>
      <c r="P127" s="42">
        <v>392.7</v>
      </c>
      <c r="Q127" s="42"/>
      <c r="R127" s="41"/>
      <c r="S127" s="20">
        <f t="shared" si="6"/>
        <v>1175.91</v>
      </c>
      <c r="T127" s="20">
        <f t="shared" si="7"/>
        <v>509.79</v>
      </c>
      <c r="U127" s="56"/>
    </row>
    <row r="128" s="7" customFormat="1" ht="13.5" spans="1:21">
      <c r="A128" s="20">
        <v>8</v>
      </c>
      <c r="B128" s="42" t="s">
        <v>24</v>
      </c>
      <c r="C128" s="42" t="s">
        <v>224</v>
      </c>
      <c r="D128" s="42">
        <v>5090.58</v>
      </c>
      <c r="E128" s="42">
        <v>814.49</v>
      </c>
      <c r="F128" s="42">
        <v>407.25</v>
      </c>
      <c r="G128" s="42">
        <v>1221.74</v>
      </c>
      <c r="H128" s="42">
        <v>35.63</v>
      </c>
      <c r="I128" s="42">
        <v>15.27</v>
      </c>
      <c r="J128" s="42">
        <v>50.9</v>
      </c>
      <c r="K128" s="42">
        <v>20.36</v>
      </c>
      <c r="L128" s="42"/>
      <c r="M128" s="42">
        <v>4363.35</v>
      </c>
      <c r="N128" s="42">
        <v>305.43</v>
      </c>
      <c r="O128" s="42">
        <v>87.27</v>
      </c>
      <c r="P128" s="42">
        <v>392.7</v>
      </c>
      <c r="Q128" s="42"/>
      <c r="R128" s="41"/>
      <c r="S128" s="20">
        <f t="shared" si="6"/>
        <v>1175.91</v>
      </c>
      <c r="T128" s="20">
        <f t="shared" si="7"/>
        <v>509.79</v>
      </c>
      <c r="U128" s="56"/>
    </row>
    <row r="129" s="7" customFormat="1" ht="13.5" spans="1:21">
      <c r="A129" s="20">
        <v>9</v>
      </c>
      <c r="B129" s="42" t="s">
        <v>24</v>
      </c>
      <c r="C129" s="42" t="s">
        <v>225</v>
      </c>
      <c r="D129" s="42">
        <v>5090.58</v>
      </c>
      <c r="E129" s="42">
        <v>814.49</v>
      </c>
      <c r="F129" s="42">
        <v>407.25</v>
      </c>
      <c r="G129" s="42">
        <v>1221.74</v>
      </c>
      <c r="H129" s="42">
        <v>35.63</v>
      </c>
      <c r="I129" s="42">
        <v>15.27</v>
      </c>
      <c r="J129" s="42">
        <v>50.9</v>
      </c>
      <c r="K129" s="42">
        <v>20.36</v>
      </c>
      <c r="L129" s="42"/>
      <c r="M129" s="42">
        <v>4363.35</v>
      </c>
      <c r="N129" s="42">
        <v>305.43</v>
      </c>
      <c r="O129" s="42">
        <v>87.27</v>
      </c>
      <c r="P129" s="42">
        <v>392.7</v>
      </c>
      <c r="Q129" s="42"/>
      <c r="R129" s="41"/>
      <c r="S129" s="20">
        <f t="shared" si="6"/>
        <v>1175.91</v>
      </c>
      <c r="T129" s="20">
        <f t="shared" si="7"/>
        <v>509.79</v>
      </c>
      <c r="U129" s="56"/>
    </row>
    <row r="130" s="7" customFormat="1" ht="13.5" spans="1:21">
      <c r="A130" s="20">
        <v>10</v>
      </c>
      <c r="B130" s="42" t="s">
        <v>24</v>
      </c>
      <c r="C130" s="42" t="s">
        <v>226</v>
      </c>
      <c r="D130" s="42">
        <v>5090.58</v>
      </c>
      <c r="E130" s="42">
        <v>814.49</v>
      </c>
      <c r="F130" s="42">
        <v>407.25</v>
      </c>
      <c r="G130" s="42">
        <v>1221.74</v>
      </c>
      <c r="H130" s="42">
        <v>35.63</v>
      </c>
      <c r="I130" s="42">
        <v>15.27</v>
      </c>
      <c r="J130" s="42">
        <v>50.9</v>
      </c>
      <c r="K130" s="42">
        <v>20.36</v>
      </c>
      <c r="L130" s="42"/>
      <c r="M130" s="42">
        <v>4363.35</v>
      </c>
      <c r="N130" s="42">
        <v>305.43</v>
      </c>
      <c r="O130" s="42">
        <v>87.27</v>
      </c>
      <c r="P130" s="42">
        <v>392.7</v>
      </c>
      <c r="Q130" s="42"/>
      <c r="R130" s="41"/>
      <c r="S130" s="20">
        <f t="shared" si="6"/>
        <v>1175.91</v>
      </c>
      <c r="T130" s="20">
        <f t="shared" si="7"/>
        <v>509.79</v>
      </c>
      <c r="U130" s="56"/>
    </row>
    <row r="131" s="7" customFormat="1" ht="13.5" spans="1:21">
      <c r="A131" s="20">
        <v>11</v>
      </c>
      <c r="B131" s="42" t="s">
        <v>24</v>
      </c>
      <c r="C131" s="42" t="s">
        <v>227</v>
      </c>
      <c r="D131" s="42">
        <v>5090.58</v>
      </c>
      <c r="E131" s="42">
        <v>814.49</v>
      </c>
      <c r="F131" s="42">
        <v>407.25</v>
      </c>
      <c r="G131" s="42">
        <v>1221.74</v>
      </c>
      <c r="H131" s="42">
        <v>35.63</v>
      </c>
      <c r="I131" s="42">
        <v>15.27</v>
      </c>
      <c r="J131" s="42">
        <v>50.9</v>
      </c>
      <c r="K131" s="42">
        <v>20.36</v>
      </c>
      <c r="L131" s="42"/>
      <c r="M131" s="42">
        <v>4363.35</v>
      </c>
      <c r="N131" s="42">
        <v>305.43</v>
      </c>
      <c r="O131" s="42">
        <v>87.27</v>
      </c>
      <c r="P131" s="42">
        <v>392.7</v>
      </c>
      <c r="Q131" s="42"/>
      <c r="R131" s="41"/>
      <c r="S131" s="20">
        <f t="shared" si="6"/>
        <v>1175.91</v>
      </c>
      <c r="T131" s="20">
        <f t="shared" si="7"/>
        <v>509.79</v>
      </c>
      <c r="U131" s="56"/>
    </row>
    <row r="132" s="7" customFormat="1" ht="13.5" spans="1:21">
      <c r="A132" s="20">
        <v>12</v>
      </c>
      <c r="B132" s="42" t="s">
        <v>24</v>
      </c>
      <c r="C132" s="42" t="s">
        <v>228</v>
      </c>
      <c r="D132" s="42">
        <v>5090.58</v>
      </c>
      <c r="E132" s="42">
        <v>814.49</v>
      </c>
      <c r="F132" s="42">
        <v>407.25</v>
      </c>
      <c r="G132" s="42">
        <v>1221.74</v>
      </c>
      <c r="H132" s="42">
        <v>35.63</v>
      </c>
      <c r="I132" s="42">
        <v>15.27</v>
      </c>
      <c r="J132" s="42">
        <v>50.9</v>
      </c>
      <c r="K132" s="42">
        <v>20.36</v>
      </c>
      <c r="L132" s="42"/>
      <c r="M132" s="42">
        <v>4363.35</v>
      </c>
      <c r="N132" s="42">
        <v>305.43</v>
      </c>
      <c r="O132" s="42">
        <v>87.27</v>
      </c>
      <c r="P132" s="42">
        <v>392.7</v>
      </c>
      <c r="Q132" s="42"/>
      <c r="R132" s="41"/>
      <c r="S132" s="20">
        <f t="shared" si="6"/>
        <v>1175.91</v>
      </c>
      <c r="T132" s="20">
        <f t="shared" si="7"/>
        <v>509.79</v>
      </c>
      <c r="U132" s="56"/>
    </row>
    <row r="133" s="7" customFormat="1" ht="13.5" spans="1:21">
      <c r="A133" s="20">
        <v>132</v>
      </c>
      <c r="B133" s="42" t="s">
        <v>25</v>
      </c>
      <c r="C133" s="42" t="s">
        <v>229</v>
      </c>
      <c r="D133" s="42">
        <v>4800</v>
      </c>
      <c r="E133" s="42">
        <v>814.49</v>
      </c>
      <c r="F133" s="42">
        <v>407.25</v>
      </c>
      <c r="G133" s="42">
        <v>1221.74</v>
      </c>
      <c r="H133" s="42">
        <v>35.63</v>
      </c>
      <c r="I133" s="42">
        <v>15.27</v>
      </c>
      <c r="J133" s="42">
        <v>50.9</v>
      </c>
      <c r="K133" s="42">
        <v>45.82</v>
      </c>
      <c r="L133" s="42"/>
      <c r="M133" s="42"/>
      <c r="N133" s="42"/>
      <c r="O133" s="42"/>
      <c r="P133" s="42"/>
      <c r="Q133" s="42"/>
      <c r="R133" s="41"/>
      <c r="S133" s="20">
        <f t="shared" ref="S133:S164" si="8">E133+H133+K133+N133+Q133</f>
        <v>895.94</v>
      </c>
      <c r="T133" s="20">
        <f t="shared" ref="T133:T164" si="9">F133+I133+L133+O133+R133</f>
        <v>422.52</v>
      </c>
      <c r="U133" s="56"/>
    </row>
    <row r="134" s="7" customFormat="1" ht="13.5" spans="1:21">
      <c r="A134" s="20">
        <v>133</v>
      </c>
      <c r="B134" s="42" t="s">
        <v>25</v>
      </c>
      <c r="C134" s="42" t="s">
        <v>231</v>
      </c>
      <c r="D134" s="42">
        <v>4800</v>
      </c>
      <c r="E134" s="42">
        <v>814.49</v>
      </c>
      <c r="F134" s="42">
        <v>407.25</v>
      </c>
      <c r="G134" s="42">
        <v>1221.74</v>
      </c>
      <c r="H134" s="42">
        <v>35.63</v>
      </c>
      <c r="I134" s="42">
        <v>15.27</v>
      </c>
      <c r="J134" s="42">
        <v>50.9</v>
      </c>
      <c r="K134" s="42">
        <v>45.82</v>
      </c>
      <c r="L134" s="42"/>
      <c r="M134" s="42"/>
      <c r="N134" s="42"/>
      <c r="O134" s="42"/>
      <c r="P134" s="42"/>
      <c r="Q134" s="42"/>
      <c r="R134" s="41"/>
      <c r="S134" s="20">
        <f t="shared" si="8"/>
        <v>895.94</v>
      </c>
      <c r="T134" s="20">
        <f t="shared" si="9"/>
        <v>422.52</v>
      </c>
      <c r="U134" s="56"/>
    </row>
    <row r="135" s="7" customFormat="1" ht="13.5" spans="1:21">
      <c r="A135" s="20">
        <v>134</v>
      </c>
      <c r="B135" s="42" t="s">
        <v>25</v>
      </c>
      <c r="C135" s="42" t="s">
        <v>233</v>
      </c>
      <c r="D135" s="42">
        <v>4800</v>
      </c>
      <c r="E135" s="42">
        <v>814.49</v>
      </c>
      <c r="F135" s="42">
        <v>407.25</v>
      </c>
      <c r="G135" s="42">
        <v>1221.74</v>
      </c>
      <c r="H135" s="42">
        <v>35.63</v>
      </c>
      <c r="I135" s="42">
        <v>15.27</v>
      </c>
      <c r="J135" s="42">
        <v>50.9</v>
      </c>
      <c r="K135" s="42">
        <v>45.82</v>
      </c>
      <c r="L135" s="42"/>
      <c r="M135" s="42"/>
      <c r="N135" s="42"/>
      <c r="O135" s="42"/>
      <c r="P135" s="42"/>
      <c r="Q135" s="42"/>
      <c r="R135" s="41"/>
      <c r="S135" s="20">
        <f t="shared" si="8"/>
        <v>895.94</v>
      </c>
      <c r="T135" s="20">
        <f t="shared" si="9"/>
        <v>422.52</v>
      </c>
      <c r="U135" s="56"/>
    </row>
    <row r="136" s="7" customFormat="1" ht="13.5" spans="1:21">
      <c r="A136" s="20">
        <v>135</v>
      </c>
      <c r="B136" s="42" t="s">
        <v>25</v>
      </c>
      <c r="C136" s="42" t="s">
        <v>234</v>
      </c>
      <c r="D136" s="42">
        <v>4800</v>
      </c>
      <c r="E136" s="42">
        <v>814.49</v>
      </c>
      <c r="F136" s="42">
        <v>407.25</v>
      </c>
      <c r="G136" s="42">
        <v>1221.74</v>
      </c>
      <c r="H136" s="42">
        <v>35.63</v>
      </c>
      <c r="I136" s="42">
        <v>15.27</v>
      </c>
      <c r="J136" s="42">
        <v>50.9</v>
      </c>
      <c r="K136" s="42">
        <v>45.82</v>
      </c>
      <c r="L136" s="42"/>
      <c r="M136" s="42"/>
      <c r="N136" s="42"/>
      <c r="O136" s="42"/>
      <c r="P136" s="42"/>
      <c r="Q136" s="42"/>
      <c r="R136" s="41"/>
      <c r="S136" s="20">
        <f t="shared" si="8"/>
        <v>895.94</v>
      </c>
      <c r="T136" s="20">
        <f t="shared" si="9"/>
        <v>422.52</v>
      </c>
      <c r="U136" s="56"/>
    </row>
    <row r="137" s="7" customFormat="1" ht="13.5" spans="1:21">
      <c r="A137" s="20">
        <v>136</v>
      </c>
      <c r="B137" s="42" t="s">
        <v>25</v>
      </c>
      <c r="C137" s="42" t="s">
        <v>235</v>
      </c>
      <c r="D137" s="42">
        <v>4800</v>
      </c>
      <c r="E137" s="42">
        <v>814.49</v>
      </c>
      <c r="F137" s="42">
        <v>407.25</v>
      </c>
      <c r="G137" s="42">
        <v>1221.74</v>
      </c>
      <c r="H137" s="42">
        <v>35.63</v>
      </c>
      <c r="I137" s="42">
        <v>15.27</v>
      </c>
      <c r="J137" s="42">
        <v>50.9</v>
      </c>
      <c r="K137" s="42">
        <v>45.82</v>
      </c>
      <c r="L137" s="42"/>
      <c r="M137" s="42"/>
      <c r="N137" s="42"/>
      <c r="O137" s="42"/>
      <c r="P137" s="42"/>
      <c r="Q137" s="42"/>
      <c r="R137" s="41"/>
      <c r="S137" s="20">
        <f t="shared" si="8"/>
        <v>895.94</v>
      </c>
      <c r="T137" s="20">
        <f t="shared" si="9"/>
        <v>422.52</v>
      </c>
      <c r="U137" s="56"/>
    </row>
    <row r="138" s="7" customFormat="1" ht="13.5" spans="1:21">
      <c r="A138" s="20">
        <v>137</v>
      </c>
      <c r="B138" s="42" t="s">
        <v>25</v>
      </c>
      <c r="C138" s="42" t="s">
        <v>236</v>
      </c>
      <c r="D138" s="42">
        <v>4800</v>
      </c>
      <c r="E138" s="42">
        <v>814.49</v>
      </c>
      <c r="F138" s="42">
        <v>407.25</v>
      </c>
      <c r="G138" s="42">
        <v>1221.74</v>
      </c>
      <c r="H138" s="42">
        <v>35.63</v>
      </c>
      <c r="I138" s="42">
        <v>15.27</v>
      </c>
      <c r="J138" s="42">
        <v>50.9</v>
      </c>
      <c r="K138" s="42">
        <v>45.82</v>
      </c>
      <c r="L138" s="42"/>
      <c r="M138" s="42"/>
      <c r="N138" s="42"/>
      <c r="O138" s="42"/>
      <c r="P138" s="42"/>
      <c r="Q138" s="42"/>
      <c r="R138" s="41"/>
      <c r="S138" s="20">
        <f t="shared" si="8"/>
        <v>895.94</v>
      </c>
      <c r="T138" s="20">
        <f t="shared" si="9"/>
        <v>422.52</v>
      </c>
      <c r="U138" s="56"/>
    </row>
    <row r="139" s="7" customFormat="1" ht="13.5" spans="1:21">
      <c r="A139" s="20">
        <v>138</v>
      </c>
      <c r="B139" s="42" t="s">
        <v>25</v>
      </c>
      <c r="C139" s="42" t="s">
        <v>237</v>
      </c>
      <c r="D139" s="42">
        <v>4800</v>
      </c>
      <c r="E139" s="42">
        <v>814.49</v>
      </c>
      <c r="F139" s="42">
        <v>407.25</v>
      </c>
      <c r="G139" s="42">
        <v>1221.74</v>
      </c>
      <c r="H139" s="42">
        <v>35.63</v>
      </c>
      <c r="I139" s="42">
        <v>15.27</v>
      </c>
      <c r="J139" s="42">
        <v>50.9</v>
      </c>
      <c r="K139" s="42">
        <v>45.82</v>
      </c>
      <c r="L139" s="42"/>
      <c r="M139" s="42"/>
      <c r="N139" s="42"/>
      <c r="O139" s="42"/>
      <c r="P139" s="42"/>
      <c r="Q139" s="42"/>
      <c r="R139" s="41"/>
      <c r="S139" s="20">
        <f t="shared" si="8"/>
        <v>895.94</v>
      </c>
      <c r="T139" s="20">
        <f t="shared" si="9"/>
        <v>422.52</v>
      </c>
      <c r="U139" s="56"/>
    </row>
    <row r="140" s="7" customFormat="1" ht="13.5" spans="1:21">
      <c r="A140" s="20">
        <v>139</v>
      </c>
      <c r="B140" s="42" t="s">
        <v>25</v>
      </c>
      <c r="C140" s="42" t="s">
        <v>238</v>
      </c>
      <c r="D140" s="42">
        <v>4800</v>
      </c>
      <c r="E140" s="42">
        <v>814.49</v>
      </c>
      <c r="F140" s="42">
        <v>407.25</v>
      </c>
      <c r="G140" s="42">
        <v>1221.74</v>
      </c>
      <c r="H140" s="42">
        <v>35.63</v>
      </c>
      <c r="I140" s="42">
        <v>15.27</v>
      </c>
      <c r="J140" s="42">
        <v>50.9</v>
      </c>
      <c r="K140" s="42">
        <v>45.82</v>
      </c>
      <c r="L140" s="42"/>
      <c r="M140" s="42"/>
      <c r="N140" s="42"/>
      <c r="O140" s="42"/>
      <c r="P140" s="42"/>
      <c r="Q140" s="42"/>
      <c r="R140" s="41"/>
      <c r="S140" s="20">
        <f t="shared" si="8"/>
        <v>895.94</v>
      </c>
      <c r="T140" s="20">
        <f t="shared" si="9"/>
        <v>422.52</v>
      </c>
      <c r="U140" s="56"/>
    </row>
    <row r="141" s="7" customFormat="1" ht="13.5" spans="1:21">
      <c r="A141" s="20">
        <v>140</v>
      </c>
      <c r="B141" s="42" t="s">
        <v>25</v>
      </c>
      <c r="C141" s="42" t="s">
        <v>239</v>
      </c>
      <c r="D141" s="42">
        <v>4800</v>
      </c>
      <c r="E141" s="42">
        <v>814.49</v>
      </c>
      <c r="F141" s="42">
        <v>407.25</v>
      </c>
      <c r="G141" s="42">
        <v>1221.74</v>
      </c>
      <c r="H141" s="42">
        <v>35.63</v>
      </c>
      <c r="I141" s="42">
        <v>15.27</v>
      </c>
      <c r="J141" s="42">
        <v>50.9</v>
      </c>
      <c r="K141" s="42">
        <v>45.82</v>
      </c>
      <c r="L141" s="42"/>
      <c r="M141" s="42">
        <v>4363.35</v>
      </c>
      <c r="N141" s="42">
        <v>305.43</v>
      </c>
      <c r="O141" s="42">
        <v>87.27</v>
      </c>
      <c r="P141" s="42">
        <v>392.7</v>
      </c>
      <c r="Q141" s="42"/>
      <c r="R141" s="42"/>
      <c r="S141" s="20">
        <f t="shared" si="8"/>
        <v>1201.37</v>
      </c>
      <c r="T141" s="20">
        <f t="shared" si="9"/>
        <v>509.79</v>
      </c>
      <c r="U141" s="56"/>
    </row>
    <row r="142" s="7" customFormat="1" ht="27" spans="1:21">
      <c r="A142" s="20">
        <v>1</v>
      </c>
      <c r="B142" s="42" t="s">
        <v>26</v>
      </c>
      <c r="C142" s="42" t="s">
        <v>240</v>
      </c>
      <c r="D142" s="42">
        <v>5090.58</v>
      </c>
      <c r="E142" s="42">
        <v>814.49</v>
      </c>
      <c r="F142" s="42">
        <v>407.25</v>
      </c>
      <c r="G142" s="42">
        <v>1221.74</v>
      </c>
      <c r="H142" s="42">
        <v>35.63</v>
      </c>
      <c r="I142" s="42">
        <v>15.27</v>
      </c>
      <c r="J142" s="42">
        <v>50.9</v>
      </c>
      <c r="K142" s="42">
        <v>20.36</v>
      </c>
      <c r="L142" s="42"/>
      <c r="M142" s="42">
        <v>4363.35</v>
      </c>
      <c r="N142" s="42">
        <v>305.43</v>
      </c>
      <c r="O142" s="42">
        <v>87.27</v>
      </c>
      <c r="P142" s="42">
        <v>392.7</v>
      </c>
      <c r="Q142" s="42"/>
      <c r="R142" s="42"/>
      <c r="S142" s="20">
        <f t="shared" si="8"/>
        <v>1175.91</v>
      </c>
      <c r="T142" s="20">
        <f t="shared" si="9"/>
        <v>509.79</v>
      </c>
      <c r="U142" s="56"/>
    </row>
    <row r="143" s="7" customFormat="1" ht="27" spans="1:21">
      <c r="A143" s="20">
        <v>2</v>
      </c>
      <c r="B143" s="42" t="s">
        <v>26</v>
      </c>
      <c r="C143" s="42" t="s">
        <v>242</v>
      </c>
      <c r="D143" s="42">
        <v>5090.58</v>
      </c>
      <c r="E143" s="42">
        <v>814.49</v>
      </c>
      <c r="F143" s="42">
        <v>407.25</v>
      </c>
      <c r="G143" s="42">
        <v>1221.74</v>
      </c>
      <c r="H143" s="42">
        <v>35.63</v>
      </c>
      <c r="I143" s="42">
        <v>15.27</v>
      </c>
      <c r="J143" s="42">
        <v>50.9</v>
      </c>
      <c r="K143" s="42">
        <v>20.36</v>
      </c>
      <c r="L143" s="42"/>
      <c r="M143" s="42">
        <v>4363.35</v>
      </c>
      <c r="N143" s="42">
        <v>305.43</v>
      </c>
      <c r="O143" s="42">
        <v>87.27</v>
      </c>
      <c r="P143" s="42">
        <v>392.7</v>
      </c>
      <c r="Q143" s="42"/>
      <c r="R143" s="42"/>
      <c r="S143" s="20">
        <f t="shared" si="8"/>
        <v>1175.91</v>
      </c>
      <c r="T143" s="20">
        <f t="shared" si="9"/>
        <v>509.79</v>
      </c>
      <c r="U143" s="56"/>
    </row>
    <row r="144" s="7" customFormat="1" ht="27" spans="1:21">
      <c r="A144" s="20">
        <v>3</v>
      </c>
      <c r="B144" s="42" t="s">
        <v>26</v>
      </c>
      <c r="C144" s="42" t="s">
        <v>243</v>
      </c>
      <c r="D144" s="42">
        <v>5090.58</v>
      </c>
      <c r="E144" s="42">
        <v>814.49</v>
      </c>
      <c r="F144" s="42">
        <v>407.25</v>
      </c>
      <c r="G144" s="42">
        <v>1221.74</v>
      </c>
      <c r="H144" s="42">
        <v>35.63</v>
      </c>
      <c r="I144" s="42">
        <v>15.27</v>
      </c>
      <c r="J144" s="42">
        <v>50.9</v>
      </c>
      <c r="K144" s="42">
        <v>20.36</v>
      </c>
      <c r="L144" s="42"/>
      <c r="M144" s="42">
        <v>4363.35</v>
      </c>
      <c r="N144" s="42">
        <v>305.43</v>
      </c>
      <c r="O144" s="42">
        <v>87.27</v>
      </c>
      <c r="P144" s="42">
        <v>392.7</v>
      </c>
      <c r="Q144" s="42"/>
      <c r="R144" s="42"/>
      <c r="S144" s="20">
        <f t="shared" si="8"/>
        <v>1175.91</v>
      </c>
      <c r="T144" s="20">
        <f t="shared" si="9"/>
        <v>509.79</v>
      </c>
      <c r="U144" s="56"/>
    </row>
    <row r="145" s="7" customFormat="1" ht="27" spans="1:21">
      <c r="A145" s="20">
        <v>4</v>
      </c>
      <c r="B145" s="42" t="s">
        <v>26</v>
      </c>
      <c r="C145" s="42" t="s">
        <v>245</v>
      </c>
      <c r="D145" s="42">
        <v>5090.58</v>
      </c>
      <c r="E145" s="42">
        <v>814.49</v>
      </c>
      <c r="F145" s="42">
        <v>407.25</v>
      </c>
      <c r="G145" s="42">
        <v>1221.74</v>
      </c>
      <c r="H145" s="42">
        <v>35.63</v>
      </c>
      <c r="I145" s="42">
        <v>15.27</v>
      </c>
      <c r="J145" s="42">
        <v>50.9</v>
      </c>
      <c r="K145" s="42">
        <v>20.36</v>
      </c>
      <c r="L145" s="42"/>
      <c r="M145" s="42">
        <v>4363.35</v>
      </c>
      <c r="N145" s="42">
        <v>305.43</v>
      </c>
      <c r="O145" s="42">
        <v>87.27</v>
      </c>
      <c r="P145" s="42">
        <v>392.7</v>
      </c>
      <c r="Q145" s="42"/>
      <c r="R145" s="42"/>
      <c r="S145" s="20">
        <f t="shared" si="8"/>
        <v>1175.91</v>
      </c>
      <c r="T145" s="20">
        <f t="shared" si="9"/>
        <v>509.79</v>
      </c>
      <c r="U145" s="56"/>
    </row>
    <row r="146" s="7" customFormat="1" ht="13.5" spans="1:21">
      <c r="A146" s="20">
        <v>1</v>
      </c>
      <c r="B146" s="42" t="s">
        <v>27</v>
      </c>
      <c r="C146" s="42" t="s">
        <v>246</v>
      </c>
      <c r="D146" s="42">
        <v>5090.58</v>
      </c>
      <c r="E146" s="42">
        <v>814.49</v>
      </c>
      <c r="F146" s="42">
        <v>407.25</v>
      </c>
      <c r="G146" s="42">
        <v>1221.74</v>
      </c>
      <c r="H146" s="42">
        <v>35.63</v>
      </c>
      <c r="I146" s="42">
        <v>15.27</v>
      </c>
      <c r="J146" s="42">
        <v>50.9</v>
      </c>
      <c r="K146" s="42">
        <v>25.45</v>
      </c>
      <c r="L146" s="42"/>
      <c r="M146" s="42">
        <v>4363.35</v>
      </c>
      <c r="N146" s="42">
        <v>305.43</v>
      </c>
      <c r="O146" s="42">
        <v>87.27</v>
      </c>
      <c r="P146" s="42">
        <v>392.7</v>
      </c>
      <c r="Q146" s="42"/>
      <c r="R146" s="42"/>
      <c r="S146" s="20">
        <f t="shared" si="8"/>
        <v>1181</v>
      </c>
      <c r="T146" s="20">
        <f t="shared" si="9"/>
        <v>509.79</v>
      </c>
      <c r="U146" s="56"/>
    </row>
    <row r="147" s="7" customFormat="1" ht="13.5" spans="1:21">
      <c r="A147" s="20">
        <v>2</v>
      </c>
      <c r="B147" s="42" t="s">
        <v>27</v>
      </c>
      <c r="C147" s="42" t="s">
        <v>249</v>
      </c>
      <c r="D147" s="42">
        <v>5090.58</v>
      </c>
      <c r="E147" s="42">
        <v>814.49</v>
      </c>
      <c r="F147" s="42">
        <v>407.25</v>
      </c>
      <c r="G147" s="42">
        <v>1221.74</v>
      </c>
      <c r="H147" s="42">
        <v>35.63</v>
      </c>
      <c r="I147" s="42">
        <v>15.27</v>
      </c>
      <c r="J147" s="42">
        <v>50.9</v>
      </c>
      <c r="K147" s="42">
        <v>25.45</v>
      </c>
      <c r="L147" s="42"/>
      <c r="M147" s="42">
        <v>4363.35</v>
      </c>
      <c r="N147" s="42">
        <v>305.43</v>
      </c>
      <c r="O147" s="42">
        <v>87.27</v>
      </c>
      <c r="P147" s="42">
        <v>392.7</v>
      </c>
      <c r="Q147" s="42"/>
      <c r="R147" s="42"/>
      <c r="S147" s="20">
        <f t="shared" si="8"/>
        <v>1181</v>
      </c>
      <c r="T147" s="20">
        <f t="shared" si="9"/>
        <v>509.79</v>
      </c>
      <c r="U147" s="56"/>
    </row>
    <row r="148" s="7" customFormat="1" ht="13.5" spans="1:21">
      <c r="A148" s="20">
        <v>3</v>
      </c>
      <c r="B148" s="42" t="s">
        <v>27</v>
      </c>
      <c r="C148" s="42" t="s">
        <v>250</v>
      </c>
      <c r="D148" s="42">
        <v>5090.58</v>
      </c>
      <c r="E148" s="42">
        <v>814.49</v>
      </c>
      <c r="F148" s="42">
        <v>407.25</v>
      </c>
      <c r="G148" s="42">
        <v>1221.74</v>
      </c>
      <c r="H148" s="42">
        <v>35.63</v>
      </c>
      <c r="I148" s="42">
        <v>15.27</v>
      </c>
      <c r="J148" s="42">
        <v>50.9</v>
      </c>
      <c r="K148" s="42">
        <v>25.45</v>
      </c>
      <c r="L148" s="42"/>
      <c r="M148" s="42">
        <v>4363.35</v>
      </c>
      <c r="N148" s="42">
        <v>305.43</v>
      </c>
      <c r="O148" s="42">
        <v>87.27</v>
      </c>
      <c r="P148" s="42">
        <v>392.7</v>
      </c>
      <c r="Q148" s="42"/>
      <c r="R148" s="42"/>
      <c r="S148" s="20">
        <f t="shared" si="8"/>
        <v>1181</v>
      </c>
      <c r="T148" s="20">
        <f t="shared" si="9"/>
        <v>509.79</v>
      </c>
      <c r="U148" s="56"/>
    </row>
    <row r="149" s="7" customFormat="1" ht="27" spans="1:21">
      <c r="A149" s="20">
        <v>1</v>
      </c>
      <c r="B149" s="42" t="s">
        <v>29</v>
      </c>
      <c r="C149" s="42" t="s">
        <v>251</v>
      </c>
      <c r="D149" s="42">
        <v>5090.58</v>
      </c>
      <c r="E149" s="42">
        <v>814.49</v>
      </c>
      <c r="F149" s="42">
        <v>407.25</v>
      </c>
      <c r="G149" s="42">
        <v>1221.74</v>
      </c>
      <c r="H149" s="42">
        <v>35.63</v>
      </c>
      <c r="I149" s="42">
        <v>15.27</v>
      </c>
      <c r="J149" s="42">
        <v>50.9</v>
      </c>
      <c r="K149" s="42">
        <v>25.45</v>
      </c>
      <c r="L149" s="42"/>
      <c r="M149" s="42">
        <v>5090.58</v>
      </c>
      <c r="N149" s="42">
        <v>356.34</v>
      </c>
      <c r="O149" s="42">
        <v>101.81</v>
      </c>
      <c r="P149" s="42">
        <v>458.15</v>
      </c>
      <c r="Q149" s="42"/>
      <c r="R149" s="42"/>
      <c r="S149" s="20">
        <f t="shared" si="8"/>
        <v>1231.91</v>
      </c>
      <c r="T149" s="20">
        <f t="shared" si="9"/>
        <v>524.33</v>
      </c>
      <c r="U149" s="56"/>
    </row>
    <row r="150" s="7" customFormat="1" ht="27" spans="1:21">
      <c r="A150" s="20">
        <v>2</v>
      </c>
      <c r="B150" s="42" t="s">
        <v>29</v>
      </c>
      <c r="C150" s="42" t="s">
        <v>254</v>
      </c>
      <c r="D150" s="42">
        <v>5090.58</v>
      </c>
      <c r="E150" s="42">
        <v>814.49</v>
      </c>
      <c r="F150" s="42">
        <v>407.25</v>
      </c>
      <c r="G150" s="42">
        <v>1221.74</v>
      </c>
      <c r="H150" s="42">
        <v>35.63</v>
      </c>
      <c r="I150" s="42">
        <v>15.27</v>
      </c>
      <c r="J150" s="42">
        <v>50.9</v>
      </c>
      <c r="K150" s="42">
        <v>25.45</v>
      </c>
      <c r="L150" s="42"/>
      <c r="M150" s="42">
        <v>5090.58</v>
      </c>
      <c r="N150" s="42">
        <v>356.34</v>
      </c>
      <c r="O150" s="42">
        <v>101.81</v>
      </c>
      <c r="P150" s="42">
        <v>458.15</v>
      </c>
      <c r="Q150" s="42"/>
      <c r="R150" s="42"/>
      <c r="S150" s="20">
        <f t="shared" si="8"/>
        <v>1231.91</v>
      </c>
      <c r="T150" s="20">
        <f t="shared" si="9"/>
        <v>524.33</v>
      </c>
      <c r="U150" s="56"/>
    </row>
    <row r="151" s="7" customFormat="1" ht="27" spans="1:21">
      <c r="A151" s="20">
        <v>3</v>
      </c>
      <c r="B151" s="42" t="s">
        <v>29</v>
      </c>
      <c r="C151" s="42" t="s">
        <v>255</v>
      </c>
      <c r="D151" s="42">
        <v>5090.58</v>
      </c>
      <c r="E151" s="42">
        <v>814.49</v>
      </c>
      <c r="F151" s="42">
        <v>407.25</v>
      </c>
      <c r="G151" s="42">
        <v>1221.74</v>
      </c>
      <c r="H151" s="42">
        <v>35.63</v>
      </c>
      <c r="I151" s="42">
        <v>15.27</v>
      </c>
      <c r="J151" s="42">
        <v>50.9</v>
      </c>
      <c r="K151" s="42">
        <v>25.45</v>
      </c>
      <c r="L151" s="42"/>
      <c r="M151" s="42"/>
      <c r="N151" s="42"/>
      <c r="O151" s="42"/>
      <c r="P151" s="42"/>
      <c r="Q151" s="42"/>
      <c r="R151" s="42"/>
      <c r="S151" s="20">
        <f t="shared" si="8"/>
        <v>875.57</v>
      </c>
      <c r="T151" s="20">
        <f t="shared" si="9"/>
        <v>422.52</v>
      </c>
      <c r="U151" s="56"/>
    </row>
    <row r="152" s="7" customFormat="1" ht="27" spans="1:21">
      <c r="A152" s="20">
        <v>4</v>
      </c>
      <c r="B152" s="42" t="s">
        <v>29</v>
      </c>
      <c r="C152" s="42" t="s">
        <v>256</v>
      </c>
      <c r="D152" s="42">
        <v>5090.58</v>
      </c>
      <c r="E152" s="42">
        <v>814.49</v>
      </c>
      <c r="F152" s="42">
        <v>407.25</v>
      </c>
      <c r="G152" s="42">
        <v>1221.74</v>
      </c>
      <c r="H152" s="42">
        <v>35.63</v>
      </c>
      <c r="I152" s="42">
        <v>15.27</v>
      </c>
      <c r="J152" s="42">
        <v>50.9</v>
      </c>
      <c r="K152" s="42">
        <v>25.45</v>
      </c>
      <c r="L152" s="42"/>
      <c r="M152" s="42">
        <v>5090.58</v>
      </c>
      <c r="N152" s="42">
        <v>356.34</v>
      </c>
      <c r="O152" s="42">
        <v>101.81</v>
      </c>
      <c r="P152" s="42">
        <v>458.15</v>
      </c>
      <c r="Q152" s="42"/>
      <c r="R152" s="42"/>
      <c r="S152" s="20">
        <f t="shared" si="8"/>
        <v>1231.91</v>
      </c>
      <c r="T152" s="20">
        <f t="shared" si="9"/>
        <v>524.33</v>
      </c>
      <c r="U152" s="56"/>
    </row>
    <row r="153" s="7" customFormat="1" ht="27" spans="1:21">
      <c r="A153" s="20">
        <v>5</v>
      </c>
      <c r="B153" s="42" t="s">
        <v>29</v>
      </c>
      <c r="C153" s="42" t="s">
        <v>257</v>
      </c>
      <c r="D153" s="42">
        <v>5090.58</v>
      </c>
      <c r="E153" s="42">
        <v>814.49</v>
      </c>
      <c r="F153" s="42">
        <v>407.25</v>
      </c>
      <c r="G153" s="42">
        <v>1221.74</v>
      </c>
      <c r="H153" s="42">
        <v>35.63</v>
      </c>
      <c r="I153" s="42">
        <v>15.27</v>
      </c>
      <c r="J153" s="42">
        <v>50.9</v>
      </c>
      <c r="K153" s="42">
        <v>25.45</v>
      </c>
      <c r="L153" s="42"/>
      <c r="M153" s="42">
        <v>5090.58</v>
      </c>
      <c r="N153" s="42">
        <v>356.34</v>
      </c>
      <c r="O153" s="42">
        <v>101.81</v>
      </c>
      <c r="P153" s="42">
        <v>458.15</v>
      </c>
      <c r="Q153" s="42"/>
      <c r="R153" s="42"/>
      <c r="S153" s="20">
        <f t="shared" si="8"/>
        <v>1231.91</v>
      </c>
      <c r="T153" s="20">
        <f t="shared" si="9"/>
        <v>524.33</v>
      </c>
      <c r="U153" s="56"/>
    </row>
    <row r="154" s="7" customFormat="1" ht="27" spans="1:21">
      <c r="A154" s="20">
        <v>6</v>
      </c>
      <c r="B154" s="24" t="s">
        <v>29</v>
      </c>
      <c r="C154" s="42" t="s">
        <v>183</v>
      </c>
      <c r="D154" s="42">
        <v>5090.58</v>
      </c>
      <c r="E154" s="42">
        <v>814.49</v>
      </c>
      <c r="F154" s="42">
        <v>407.25</v>
      </c>
      <c r="G154" s="42">
        <v>1221.74</v>
      </c>
      <c r="H154" s="42">
        <v>35.63</v>
      </c>
      <c r="I154" s="42">
        <v>15.27</v>
      </c>
      <c r="J154" s="42">
        <v>50.9</v>
      </c>
      <c r="K154" s="42">
        <v>25.45</v>
      </c>
      <c r="L154" s="42"/>
      <c r="M154" s="42">
        <v>5090.58</v>
      </c>
      <c r="N154" s="42">
        <v>356.34</v>
      </c>
      <c r="O154" s="42">
        <v>101.81</v>
      </c>
      <c r="P154" s="42">
        <v>458.15</v>
      </c>
      <c r="Q154" s="42"/>
      <c r="R154" s="42"/>
      <c r="S154" s="20">
        <f t="shared" si="8"/>
        <v>1231.91</v>
      </c>
      <c r="T154" s="20">
        <f t="shared" si="9"/>
        <v>524.33</v>
      </c>
      <c r="U154" s="56"/>
    </row>
    <row r="155" s="7" customFormat="1" ht="27" spans="1:21">
      <c r="A155" s="20">
        <v>7</v>
      </c>
      <c r="B155" s="24" t="s">
        <v>29</v>
      </c>
      <c r="C155" s="42" t="s">
        <v>258</v>
      </c>
      <c r="D155" s="42">
        <v>5090.58</v>
      </c>
      <c r="E155" s="42">
        <v>814.49</v>
      </c>
      <c r="F155" s="42">
        <v>407.25</v>
      </c>
      <c r="G155" s="42">
        <v>1221.74</v>
      </c>
      <c r="H155" s="42">
        <v>35.63</v>
      </c>
      <c r="I155" s="42">
        <v>15.27</v>
      </c>
      <c r="J155" s="42">
        <v>50.9</v>
      </c>
      <c r="K155" s="42">
        <v>25.45</v>
      </c>
      <c r="L155" s="42"/>
      <c r="M155" s="42">
        <v>5090.58</v>
      </c>
      <c r="N155" s="42">
        <v>356.34</v>
      </c>
      <c r="O155" s="42">
        <v>101.81</v>
      </c>
      <c r="P155" s="42">
        <v>458.15</v>
      </c>
      <c r="Q155" s="42"/>
      <c r="R155" s="42"/>
      <c r="S155" s="20">
        <f t="shared" si="8"/>
        <v>1231.91</v>
      </c>
      <c r="T155" s="20">
        <f t="shared" si="9"/>
        <v>524.33</v>
      </c>
      <c r="U155" s="56"/>
    </row>
    <row r="156" s="7" customFormat="1" ht="27" spans="1:21">
      <c r="A156" s="20">
        <v>8</v>
      </c>
      <c r="B156" s="24" t="s">
        <v>29</v>
      </c>
      <c r="C156" s="42" t="s">
        <v>259</v>
      </c>
      <c r="D156" s="42">
        <v>5090.58</v>
      </c>
      <c r="E156" s="42">
        <v>814.49</v>
      </c>
      <c r="F156" s="42">
        <v>407.25</v>
      </c>
      <c r="G156" s="42">
        <v>1221.74</v>
      </c>
      <c r="H156" s="42">
        <v>35.63</v>
      </c>
      <c r="I156" s="42">
        <v>15.27</v>
      </c>
      <c r="J156" s="42">
        <v>50.9</v>
      </c>
      <c r="K156" s="42">
        <v>25.45</v>
      </c>
      <c r="L156" s="42"/>
      <c r="M156" s="42">
        <v>5090.58</v>
      </c>
      <c r="N156" s="42">
        <v>356.34</v>
      </c>
      <c r="O156" s="42">
        <v>101.81</v>
      </c>
      <c r="P156" s="42">
        <v>458.15</v>
      </c>
      <c r="Q156" s="42"/>
      <c r="R156" s="42"/>
      <c r="S156" s="20">
        <f t="shared" si="8"/>
        <v>1231.91</v>
      </c>
      <c r="T156" s="20">
        <f t="shared" si="9"/>
        <v>524.33</v>
      </c>
      <c r="U156" s="56"/>
    </row>
    <row r="157" s="7" customFormat="1" ht="27" spans="1:21">
      <c r="A157" s="20">
        <v>9</v>
      </c>
      <c r="B157" s="24" t="s">
        <v>29</v>
      </c>
      <c r="C157" s="42" t="s">
        <v>260</v>
      </c>
      <c r="D157" s="42">
        <v>5090.58</v>
      </c>
      <c r="E157" s="42">
        <v>814.49</v>
      </c>
      <c r="F157" s="42">
        <v>407.25</v>
      </c>
      <c r="G157" s="42">
        <v>1221.74</v>
      </c>
      <c r="H157" s="42">
        <v>35.63</v>
      </c>
      <c r="I157" s="42">
        <v>15.27</v>
      </c>
      <c r="J157" s="42">
        <v>50.9</v>
      </c>
      <c r="K157" s="42">
        <v>25.45</v>
      </c>
      <c r="L157" s="42"/>
      <c r="M157" s="42">
        <v>5090.58</v>
      </c>
      <c r="N157" s="42">
        <v>356.34</v>
      </c>
      <c r="O157" s="42">
        <v>101.81</v>
      </c>
      <c r="P157" s="42">
        <v>458.15</v>
      </c>
      <c r="Q157" s="42"/>
      <c r="R157" s="42"/>
      <c r="S157" s="20">
        <f t="shared" si="8"/>
        <v>1231.91</v>
      </c>
      <c r="T157" s="20">
        <f t="shared" si="9"/>
        <v>524.33</v>
      </c>
      <c r="U157" s="56"/>
    </row>
    <row r="158" s="8" customFormat="1" ht="27" spans="1:21">
      <c r="A158" s="20">
        <v>10</v>
      </c>
      <c r="B158" s="24" t="s">
        <v>29</v>
      </c>
      <c r="C158" s="24" t="s">
        <v>261</v>
      </c>
      <c r="D158" s="24">
        <v>5090.58</v>
      </c>
      <c r="E158" s="25">
        <v>814.49</v>
      </c>
      <c r="F158" s="25">
        <v>407.25</v>
      </c>
      <c r="G158" s="58">
        <v>1221.74</v>
      </c>
      <c r="H158" s="25">
        <v>35.63</v>
      </c>
      <c r="I158" s="42">
        <v>15.27</v>
      </c>
      <c r="J158" s="58">
        <v>50.9</v>
      </c>
      <c r="K158" s="42">
        <v>25.45</v>
      </c>
      <c r="L158" s="58"/>
      <c r="M158" s="59">
        <v>5090.58</v>
      </c>
      <c r="N158" s="58">
        <v>356.34</v>
      </c>
      <c r="O158" s="58">
        <v>101.81</v>
      </c>
      <c r="P158" s="58">
        <v>458.15</v>
      </c>
      <c r="Q158" s="58"/>
      <c r="R158" s="58"/>
      <c r="S158" s="20">
        <f t="shared" si="8"/>
        <v>1231.91</v>
      </c>
      <c r="T158" s="20">
        <f t="shared" si="9"/>
        <v>524.33</v>
      </c>
      <c r="U158" s="58" t="s">
        <v>358</v>
      </c>
    </row>
    <row r="159" s="8" customFormat="1" ht="27" spans="1:21">
      <c r="A159" s="20">
        <v>11</v>
      </c>
      <c r="B159" s="24" t="s">
        <v>29</v>
      </c>
      <c r="C159" s="24" t="s">
        <v>262</v>
      </c>
      <c r="D159" s="24">
        <v>5090.58</v>
      </c>
      <c r="E159" s="25">
        <v>814.49</v>
      </c>
      <c r="F159" s="25">
        <v>407.25</v>
      </c>
      <c r="G159" s="58">
        <v>1221.74</v>
      </c>
      <c r="H159" s="25">
        <v>35.63</v>
      </c>
      <c r="I159" s="42">
        <v>15.27</v>
      </c>
      <c r="J159" s="58">
        <v>50.9</v>
      </c>
      <c r="K159" s="42">
        <v>25.45</v>
      </c>
      <c r="L159" s="58"/>
      <c r="M159" s="59">
        <v>5090.58</v>
      </c>
      <c r="N159" s="58">
        <v>356.34</v>
      </c>
      <c r="O159" s="58">
        <v>101.81</v>
      </c>
      <c r="P159" s="58">
        <v>458.15</v>
      </c>
      <c r="Q159" s="58"/>
      <c r="R159" s="58"/>
      <c r="S159" s="20">
        <f t="shared" si="8"/>
        <v>1231.91</v>
      </c>
      <c r="T159" s="20">
        <f t="shared" si="9"/>
        <v>524.33</v>
      </c>
      <c r="U159" s="58"/>
    </row>
    <row r="160" s="8" customFormat="1" ht="27" spans="1:21">
      <c r="A160" s="20">
        <v>12</v>
      </c>
      <c r="B160" s="24" t="s">
        <v>29</v>
      </c>
      <c r="C160" s="24" t="s">
        <v>263</v>
      </c>
      <c r="D160" s="24">
        <v>5090.58</v>
      </c>
      <c r="E160" s="25">
        <v>814.49</v>
      </c>
      <c r="F160" s="25">
        <v>407.25</v>
      </c>
      <c r="G160" s="58">
        <v>1221.74</v>
      </c>
      <c r="H160" s="25">
        <v>35.63</v>
      </c>
      <c r="I160" s="42">
        <v>15.27</v>
      </c>
      <c r="J160" s="58">
        <v>50.9</v>
      </c>
      <c r="K160" s="42">
        <v>25.45</v>
      </c>
      <c r="L160" s="58"/>
      <c r="M160" s="59">
        <v>5090.58</v>
      </c>
      <c r="N160" s="58">
        <v>356.34</v>
      </c>
      <c r="O160" s="58">
        <v>101.81</v>
      </c>
      <c r="P160" s="58">
        <v>458.15</v>
      </c>
      <c r="Q160" s="58"/>
      <c r="R160" s="58"/>
      <c r="S160" s="20">
        <f t="shared" si="8"/>
        <v>1231.91</v>
      </c>
      <c r="T160" s="20">
        <f t="shared" si="9"/>
        <v>524.33</v>
      </c>
      <c r="U160" s="58"/>
    </row>
    <row r="161" s="8" customFormat="1" ht="27" spans="1:21">
      <c r="A161" s="20">
        <v>13</v>
      </c>
      <c r="B161" s="24" t="s">
        <v>29</v>
      </c>
      <c r="C161" s="24" t="s">
        <v>264</v>
      </c>
      <c r="D161" s="24">
        <v>5090.58</v>
      </c>
      <c r="E161" s="25">
        <v>814.49</v>
      </c>
      <c r="F161" s="25">
        <v>407.25</v>
      </c>
      <c r="G161" s="58">
        <v>1221.74</v>
      </c>
      <c r="H161" s="25">
        <v>35.63</v>
      </c>
      <c r="I161" s="42">
        <v>15.27</v>
      </c>
      <c r="J161" s="58">
        <v>50.9</v>
      </c>
      <c r="K161" s="42">
        <v>25.45</v>
      </c>
      <c r="L161" s="58"/>
      <c r="M161" s="59">
        <v>5090.58</v>
      </c>
      <c r="N161" s="58">
        <v>356.34</v>
      </c>
      <c r="O161" s="58">
        <v>101.81</v>
      </c>
      <c r="P161" s="58">
        <v>458.15</v>
      </c>
      <c r="Q161" s="58"/>
      <c r="R161" s="58"/>
      <c r="S161" s="20">
        <f t="shared" si="8"/>
        <v>1231.91</v>
      </c>
      <c r="T161" s="20">
        <f t="shared" si="9"/>
        <v>524.33</v>
      </c>
      <c r="U161" s="58"/>
    </row>
    <row r="162" s="8" customFormat="1" ht="27" spans="1:21">
      <c r="A162" s="20">
        <v>14</v>
      </c>
      <c r="B162" s="24" t="s">
        <v>29</v>
      </c>
      <c r="C162" s="24" t="s">
        <v>265</v>
      </c>
      <c r="D162" s="24">
        <v>5090.58</v>
      </c>
      <c r="E162" s="25">
        <v>814.49</v>
      </c>
      <c r="F162" s="25">
        <v>407.25</v>
      </c>
      <c r="G162" s="58">
        <v>1221.74</v>
      </c>
      <c r="H162" s="25">
        <v>35.63</v>
      </c>
      <c r="I162" s="42">
        <v>15.27</v>
      </c>
      <c r="J162" s="58">
        <v>50.9</v>
      </c>
      <c r="K162" s="42">
        <v>25.45</v>
      </c>
      <c r="L162" s="58"/>
      <c r="M162" s="59">
        <v>5090.58</v>
      </c>
      <c r="N162" s="58">
        <v>356.34</v>
      </c>
      <c r="O162" s="58">
        <v>101.81</v>
      </c>
      <c r="P162" s="58">
        <v>458.15</v>
      </c>
      <c r="Q162" s="58"/>
      <c r="R162" s="58"/>
      <c r="S162" s="20">
        <f t="shared" si="8"/>
        <v>1231.91</v>
      </c>
      <c r="T162" s="20">
        <f t="shared" si="9"/>
        <v>524.33</v>
      </c>
      <c r="U162" s="58"/>
    </row>
    <row r="163" s="8" customFormat="1" ht="27" spans="1:21">
      <c r="A163" s="20">
        <v>15</v>
      </c>
      <c r="B163" s="24" t="s">
        <v>29</v>
      </c>
      <c r="C163" s="24" t="s">
        <v>266</v>
      </c>
      <c r="D163" s="24">
        <v>5090.58</v>
      </c>
      <c r="E163" s="25">
        <v>814.49</v>
      </c>
      <c r="F163" s="25">
        <v>407.25</v>
      </c>
      <c r="G163" s="58">
        <v>1221.74</v>
      </c>
      <c r="H163" s="25">
        <v>35.63</v>
      </c>
      <c r="I163" s="42">
        <v>15.27</v>
      </c>
      <c r="J163" s="58">
        <v>50.9</v>
      </c>
      <c r="K163" s="42">
        <v>25.45</v>
      </c>
      <c r="L163" s="58"/>
      <c r="M163" s="59">
        <v>5090.58</v>
      </c>
      <c r="N163" s="58">
        <v>356.34</v>
      </c>
      <c r="O163" s="58">
        <v>101.81</v>
      </c>
      <c r="P163" s="58">
        <v>458.15</v>
      </c>
      <c r="Q163" s="58"/>
      <c r="R163" s="58"/>
      <c r="S163" s="20">
        <f t="shared" si="8"/>
        <v>1231.91</v>
      </c>
      <c r="T163" s="20">
        <f t="shared" si="9"/>
        <v>524.33</v>
      </c>
      <c r="U163" s="58"/>
    </row>
    <row r="164" s="8" customFormat="1" ht="27" spans="1:21">
      <c r="A164" s="20">
        <v>16</v>
      </c>
      <c r="B164" s="24" t="s">
        <v>29</v>
      </c>
      <c r="C164" s="24" t="s">
        <v>267</v>
      </c>
      <c r="D164" s="24">
        <v>5090.58</v>
      </c>
      <c r="E164" s="25">
        <v>814.49</v>
      </c>
      <c r="F164" s="25">
        <v>407.25</v>
      </c>
      <c r="G164" s="58">
        <v>1221.74</v>
      </c>
      <c r="H164" s="25">
        <v>35.63</v>
      </c>
      <c r="I164" s="42">
        <v>15.27</v>
      </c>
      <c r="J164" s="58">
        <v>50.9</v>
      </c>
      <c r="K164" s="42">
        <v>25.45</v>
      </c>
      <c r="L164" s="58"/>
      <c r="M164" s="59">
        <v>5090.58</v>
      </c>
      <c r="N164" s="58">
        <v>356.34</v>
      </c>
      <c r="O164" s="58">
        <v>101.81</v>
      </c>
      <c r="P164" s="58">
        <v>458.15</v>
      </c>
      <c r="Q164" s="58"/>
      <c r="R164" s="58"/>
      <c r="S164" s="20">
        <f t="shared" si="8"/>
        <v>1231.91</v>
      </c>
      <c r="T164" s="20">
        <f t="shared" si="9"/>
        <v>524.33</v>
      </c>
      <c r="U164" s="58"/>
    </row>
    <row r="165" s="8" customFormat="1" ht="27" spans="1:21">
      <c r="A165" s="20">
        <v>17</v>
      </c>
      <c r="B165" s="24" t="s">
        <v>29</v>
      </c>
      <c r="C165" s="24" t="s">
        <v>268</v>
      </c>
      <c r="D165" s="24">
        <v>5090.58</v>
      </c>
      <c r="E165" s="25">
        <v>814.49</v>
      </c>
      <c r="F165" s="25">
        <v>407.25</v>
      </c>
      <c r="G165" s="58">
        <v>1221.74</v>
      </c>
      <c r="H165" s="25">
        <v>35.63</v>
      </c>
      <c r="I165" s="42">
        <v>15.27</v>
      </c>
      <c r="J165" s="58">
        <v>50.9</v>
      </c>
      <c r="K165" s="42">
        <v>25.45</v>
      </c>
      <c r="L165" s="58"/>
      <c r="M165" s="59">
        <v>5090.58</v>
      </c>
      <c r="N165" s="58">
        <v>356.34</v>
      </c>
      <c r="O165" s="58">
        <v>101.81</v>
      </c>
      <c r="P165" s="58">
        <v>458.15</v>
      </c>
      <c r="Q165" s="58"/>
      <c r="R165" s="58"/>
      <c r="S165" s="20">
        <f t="shared" ref="S165:S198" si="10">E165+H165+K165+N165+Q165</f>
        <v>1231.91</v>
      </c>
      <c r="T165" s="20">
        <f t="shared" ref="T165:T198" si="11">F165+I165+L165+O165+R165</f>
        <v>524.33</v>
      </c>
      <c r="U165" s="58"/>
    </row>
    <row r="166" s="8" customFormat="1" ht="27" spans="1:21">
      <c r="A166" s="20">
        <v>18</v>
      </c>
      <c r="B166" s="24" t="s">
        <v>29</v>
      </c>
      <c r="C166" s="24" t="s">
        <v>269</v>
      </c>
      <c r="D166" s="24">
        <v>5090.58</v>
      </c>
      <c r="E166" s="25">
        <v>814.49</v>
      </c>
      <c r="F166" s="25">
        <v>407.25</v>
      </c>
      <c r="G166" s="58">
        <v>1221.74</v>
      </c>
      <c r="H166" s="25">
        <v>35.63</v>
      </c>
      <c r="I166" s="42">
        <v>15.27</v>
      </c>
      <c r="J166" s="58">
        <v>50.9</v>
      </c>
      <c r="K166" s="42">
        <v>25.45</v>
      </c>
      <c r="L166" s="58"/>
      <c r="M166" s="59">
        <v>5090.58</v>
      </c>
      <c r="N166" s="58">
        <v>356.34</v>
      </c>
      <c r="O166" s="58">
        <v>101.81</v>
      </c>
      <c r="P166" s="58">
        <v>458.15</v>
      </c>
      <c r="Q166" s="58"/>
      <c r="R166" s="58"/>
      <c r="S166" s="20">
        <f t="shared" si="10"/>
        <v>1231.91</v>
      </c>
      <c r="T166" s="20">
        <f t="shared" si="11"/>
        <v>524.33</v>
      </c>
      <c r="U166" s="58"/>
    </row>
    <row r="167" s="8" customFormat="1" ht="27" spans="1:21">
      <c r="A167" s="20">
        <v>19</v>
      </c>
      <c r="B167" s="24" t="s">
        <v>29</v>
      </c>
      <c r="C167" s="24" t="s">
        <v>270</v>
      </c>
      <c r="D167" s="24">
        <v>5090.58</v>
      </c>
      <c r="E167" s="25">
        <v>814.49</v>
      </c>
      <c r="F167" s="25">
        <v>407.25</v>
      </c>
      <c r="G167" s="58">
        <v>1221.74</v>
      </c>
      <c r="H167" s="25">
        <v>35.63</v>
      </c>
      <c r="I167" s="42">
        <v>15.27</v>
      </c>
      <c r="J167" s="58">
        <v>50.9</v>
      </c>
      <c r="K167" s="42">
        <v>25.45</v>
      </c>
      <c r="L167" s="58"/>
      <c r="M167" s="59">
        <v>5090.58</v>
      </c>
      <c r="N167" s="58">
        <v>356.34</v>
      </c>
      <c r="O167" s="58">
        <v>101.81</v>
      </c>
      <c r="P167" s="58">
        <v>458.15</v>
      </c>
      <c r="Q167" s="58"/>
      <c r="R167" s="58"/>
      <c r="S167" s="20">
        <f t="shared" si="10"/>
        <v>1231.91</v>
      </c>
      <c r="T167" s="20">
        <f t="shared" si="11"/>
        <v>524.33</v>
      </c>
      <c r="U167" s="58"/>
    </row>
    <row r="168" s="8" customFormat="1" ht="27" spans="1:21">
      <c r="A168" s="20">
        <v>20</v>
      </c>
      <c r="B168" s="24" t="s">
        <v>29</v>
      </c>
      <c r="C168" s="24" t="s">
        <v>272</v>
      </c>
      <c r="D168" s="24">
        <v>5090.58</v>
      </c>
      <c r="E168" s="25">
        <v>814.49</v>
      </c>
      <c r="F168" s="25">
        <v>407.25</v>
      </c>
      <c r="G168" s="58">
        <v>1221.74</v>
      </c>
      <c r="H168" s="25">
        <v>35.63</v>
      </c>
      <c r="I168" s="42">
        <v>15.27</v>
      </c>
      <c r="J168" s="58">
        <v>50.9</v>
      </c>
      <c r="K168" s="42">
        <v>25.45</v>
      </c>
      <c r="L168" s="58"/>
      <c r="M168" s="59">
        <v>5090.58</v>
      </c>
      <c r="N168" s="58">
        <v>356.34</v>
      </c>
      <c r="O168" s="58">
        <v>101.81</v>
      </c>
      <c r="P168" s="58">
        <v>458.15</v>
      </c>
      <c r="Q168" s="58"/>
      <c r="R168" s="58"/>
      <c r="S168" s="20">
        <f t="shared" si="10"/>
        <v>1231.91</v>
      </c>
      <c r="T168" s="20">
        <f t="shared" si="11"/>
        <v>524.33</v>
      </c>
      <c r="U168" s="58"/>
    </row>
    <row r="169" s="8" customFormat="1" ht="27" spans="1:21">
      <c r="A169" s="20">
        <v>21</v>
      </c>
      <c r="B169" s="24" t="s">
        <v>29</v>
      </c>
      <c r="C169" s="24" t="s">
        <v>274</v>
      </c>
      <c r="D169" s="24">
        <v>5090.58</v>
      </c>
      <c r="E169" s="25">
        <v>814.49</v>
      </c>
      <c r="F169" s="25">
        <v>407.25</v>
      </c>
      <c r="G169" s="58">
        <v>1221.74</v>
      </c>
      <c r="H169" s="25">
        <v>35.63</v>
      </c>
      <c r="I169" s="42">
        <v>15.27</v>
      </c>
      <c r="J169" s="58">
        <v>50.9</v>
      </c>
      <c r="K169" s="42">
        <v>25.45</v>
      </c>
      <c r="L169" s="58"/>
      <c r="M169" s="59">
        <v>5090.58</v>
      </c>
      <c r="N169" s="58">
        <v>356.34</v>
      </c>
      <c r="O169" s="58">
        <v>101.81</v>
      </c>
      <c r="P169" s="58">
        <v>458.15</v>
      </c>
      <c r="Q169" s="58"/>
      <c r="R169" s="58"/>
      <c r="S169" s="20">
        <f t="shared" si="10"/>
        <v>1231.91</v>
      </c>
      <c r="T169" s="20">
        <f t="shared" si="11"/>
        <v>524.33</v>
      </c>
      <c r="U169" s="58"/>
    </row>
    <row r="170" s="8" customFormat="1" ht="27" spans="1:21">
      <c r="A170" s="20">
        <v>22</v>
      </c>
      <c r="B170" s="24" t="s">
        <v>29</v>
      </c>
      <c r="C170" s="24" t="s">
        <v>275</v>
      </c>
      <c r="D170" s="24">
        <v>5090.58</v>
      </c>
      <c r="E170" s="25">
        <v>814.49</v>
      </c>
      <c r="F170" s="25">
        <v>407.25</v>
      </c>
      <c r="G170" s="58">
        <v>1221.74</v>
      </c>
      <c r="H170" s="25">
        <v>35.63</v>
      </c>
      <c r="I170" s="42">
        <v>15.27</v>
      </c>
      <c r="J170" s="58">
        <v>50.9</v>
      </c>
      <c r="K170" s="42">
        <v>25.45</v>
      </c>
      <c r="L170" s="58"/>
      <c r="M170" s="59"/>
      <c r="N170" s="58"/>
      <c r="O170" s="58"/>
      <c r="P170" s="58"/>
      <c r="Q170" s="58"/>
      <c r="R170" s="58"/>
      <c r="S170" s="20">
        <f t="shared" si="10"/>
        <v>875.57</v>
      </c>
      <c r="T170" s="20">
        <f t="shared" si="11"/>
        <v>422.52</v>
      </c>
      <c r="U170" s="58"/>
    </row>
    <row r="171" s="8" customFormat="1" ht="27" spans="1:21">
      <c r="A171" s="20">
        <v>23</v>
      </c>
      <c r="B171" s="24" t="s">
        <v>29</v>
      </c>
      <c r="C171" s="24" t="s">
        <v>276</v>
      </c>
      <c r="D171" s="24">
        <v>5090.58</v>
      </c>
      <c r="E171" s="25">
        <v>814.49</v>
      </c>
      <c r="F171" s="25">
        <v>407.25</v>
      </c>
      <c r="G171" s="58">
        <v>1221.74</v>
      </c>
      <c r="H171" s="25">
        <v>35.63</v>
      </c>
      <c r="I171" s="42">
        <v>15.27</v>
      </c>
      <c r="J171" s="58">
        <v>50.9</v>
      </c>
      <c r="K171" s="42">
        <v>25.45</v>
      </c>
      <c r="L171" s="58"/>
      <c r="M171" s="59">
        <v>5090.58</v>
      </c>
      <c r="N171" s="58">
        <v>356.34</v>
      </c>
      <c r="O171" s="58">
        <v>101.81</v>
      </c>
      <c r="P171" s="58">
        <v>458.15</v>
      </c>
      <c r="Q171" s="58"/>
      <c r="R171" s="58"/>
      <c r="S171" s="20">
        <f t="shared" si="10"/>
        <v>1231.91</v>
      </c>
      <c r="T171" s="20">
        <f t="shared" si="11"/>
        <v>524.33</v>
      </c>
      <c r="U171" s="58"/>
    </row>
    <row r="172" s="8" customFormat="1" ht="27" spans="1:21">
      <c r="A172" s="20">
        <v>24</v>
      </c>
      <c r="B172" s="24" t="s">
        <v>29</v>
      </c>
      <c r="C172" s="24" t="s">
        <v>278</v>
      </c>
      <c r="D172" s="24">
        <v>5090.58</v>
      </c>
      <c r="E172" s="25">
        <v>814.49</v>
      </c>
      <c r="F172" s="25">
        <v>407.25</v>
      </c>
      <c r="G172" s="58">
        <v>1221.74</v>
      </c>
      <c r="H172" s="25">
        <v>35.63</v>
      </c>
      <c r="I172" s="42">
        <v>15.27</v>
      </c>
      <c r="J172" s="58">
        <v>50.9</v>
      </c>
      <c r="K172" s="42">
        <v>25.45</v>
      </c>
      <c r="L172" s="58"/>
      <c r="M172" s="59">
        <v>5090.58</v>
      </c>
      <c r="N172" s="58">
        <v>356.34</v>
      </c>
      <c r="O172" s="58">
        <v>101.81</v>
      </c>
      <c r="P172" s="58">
        <v>458.15</v>
      </c>
      <c r="Q172" s="58"/>
      <c r="R172" s="58"/>
      <c r="S172" s="20">
        <f t="shared" si="10"/>
        <v>1231.91</v>
      </c>
      <c r="T172" s="20">
        <f t="shared" si="11"/>
        <v>524.33</v>
      </c>
      <c r="U172" s="58"/>
    </row>
    <row r="173" s="8" customFormat="1" ht="27" spans="1:21">
      <c r="A173" s="20">
        <v>25</v>
      </c>
      <c r="B173" s="24" t="s">
        <v>29</v>
      </c>
      <c r="C173" s="24" t="s">
        <v>279</v>
      </c>
      <c r="D173" s="24">
        <v>5090.58</v>
      </c>
      <c r="E173" s="25">
        <v>814.49</v>
      </c>
      <c r="F173" s="25">
        <v>407.25</v>
      </c>
      <c r="G173" s="58">
        <v>1221.74</v>
      </c>
      <c r="H173" s="25">
        <v>35.63</v>
      </c>
      <c r="I173" s="42">
        <v>15.27</v>
      </c>
      <c r="J173" s="58">
        <v>50.9</v>
      </c>
      <c r="K173" s="42">
        <v>25.45</v>
      </c>
      <c r="L173" s="58"/>
      <c r="M173" s="59">
        <v>5090.58</v>
      </c>
      <c r="N173" s="58">
        <v>356.34</v>
      </c>
      <c r="O173" s="58">
        <v>101.81</v>
      </c>
      <c r="P173" s="58">
        <v>458.15</v>
      </c>
      <c r="Q173" s="58"/>
      <c r="R173" s="58"/>
      <c r="S173" s="20">
        <f t="shared" si="10"/>
        <v>1231.91</v>
      </c>
      <c r="T173" s="20">
        <f t="shared" si="11"/>
        <v>524.33</v>
      </c>
      <c r="U173" s="58"/>
    </row>
    <row r="174" s="8" customFormat="1" ht="27" spans="1:21">
      <c r="A174" s="20">
        <v>26</v>
      </c>
      <c r="B174" s="24" t="s">
        <v>29</v>
      </c>
      <c r="C174" s="24" t="s">
        <v>281</v>
      </c>
      <c r="D174" s="24">
        <v>5090.58</v>
      </c>
      <c r="E174" s="25">
        <v>814.49</v>
      </c>
      <c r="F174" s="25">
        <v>407.25</v>
      </c>
      <c r="G174" s="58">
        <v>1221.74</v>
      </c>
      <c r="H174" s="25">
        <v>35.63</v>
      </c>
      <c r="I174" s="42">
        <v>15.27</v>
      </c>
      <c r="J174" s="58">
        <v>50.9</v>
      </c>
      <c r="K174" s="42">
        <v>25.45</v>
      </c>
      <c r="L174" s="58"/>
      <c r="M174" s="59"/>
      <c r="N174" s="58"/>
      <c r="O174" s="58"/>
      <c r="P174" s="58"/>
      <c r="Q174" s="58"/>
      <c r="R174" s="58"/>
      <c r="S174" s="20">
        <f t="shared" si="10"/>
        <v>875.57</v>
      </c>
      <c r="T174" s="20">
        <f t="shared" si="11"/>
        <v>422.52</v>
      </c>
      <c r="U174" s="58"/>
    </row>
    <row r="175" s="8" customFormat="1" ht="27" spans="1:21">
      <c r="A175" s="20">
        <v>27</v>
      </c>
      <c r="B175" s="24" t="s">
        <v>29</v>
      </c>
      <c r="C175" s="24" t="s">
        <v>282</v>
      </c>
      <c r="D175" s="24">
        <v>5090.58</v>
      </c>
      <c r="E175" s="25">
        <v>814.49</v>
      </c>
      <c r="F175" s="25">
        <v>407.25</v>
      </c>
      <c r="G175" s="58">
        <v>1221.74</v>
      </c>
      <c r="H175" s="25">
        <v>35.63</v>
      </c>
      <c r="I175" s="42">
        <v>15.27</v>
      </c>
      <c r="J175" s="58">
        <v>50.9</v>
      </c>
      <c r="K175" s="42">
        <v>25.45</v>
      </c>
      <c r="L175" s="58"/>
      <c r="M175" s="59">
        <v>5090.58</v>
      </c>
      <c r="N175" s="58">
        <v>356.34</v>
      </c>
      <c r="O175" s="58">
        <v>101.81</v>
      </c>
      <c r="P175" s="58">
        <v>458.15</v>
      </c>
      <c r="Q175" s="58"/>
      <c r="R175" s="58"/>
      <c r="S175" s="20">
        <f t="shared" si="10"/>
        <v>1231.91</v>
      </c>
      <c r="T175" s="20">
        <f t="shared" si="11"/>
        <v>524.33</v>
      </c>
      <c r="U175" s="58"/>
    </row>
    <row r="176" s="8" customFormat="1" ht="27" spans="1:21">
      <c r="A176" s="20">
        <v>28</v>
      </c>
      <c r="B176" s="24" t="s">
        <v>29</v>
      </c>
      <c r="C176" s="24" t="s">
        <v>284</v>
      </c>
      <c r="D176" s="24">
        <v>5090.58</v>
      </c>
      <c r="E176" s="25">
        <v>814.49</v>
      </c>
      <c r="F176" s="25">
        <v>407.25</v>
      </c>
      <c r="G176" s="58">
        <v>1221.74</v>
      </c>
      <c r="H176" s="25">
        <v>35.63</v>
      </c>
      <c r="I176" s="42">
        <v>15.27</v>
      </c>
      <c r="J176" s="58">
        <v>50.9</v>
      </c>
      <c r="K176" s="42">
        <v>25.45</v>
      </c>
      <c r="L176" s="58"/>
      <c r="M176" s="59">
        <v>5090.58</v>
      </c>
      <c r="N176" s="58">
        <v>356.34</v>
      </c>
      <c r="O176" s="58">
        <v>101.81</v>
      </c>
      <c r="P176" s="58">
        <v>458.15</v>
      </c>
      <c r="Q176" s="58"/>
      <c r="R176" s="58"/>
      <c r="S176" s="20">
        <f t="shared" si="10"/>
        <v>1231.91</v>
      </c>
      <c r="T176" s="20">
        <f t="shared" si="11"/>
        <v>524.33</v>
      </c>
      <c r="U176" s="58"/>
    </row>
    <row r="177" s="8" customFormat="1" ht="27" spans="1:21">
      <c r="A177" s="20">
        <v>29</v>
      </c>
      <c r="B177" s="24" t="s">
        <v>29</v>
      </c>
      <c r="C177" s="24" t="s">
        <v>285</v>
      </c>
      <c r="D177" s="24">
        <v>5090.58</v>
      </c>
      <c r="E177" s="25">
        <v>814.49</v>
      </c>
      <c r="F177" s="25">
        <v>407.25</v>
      </c>
      <c r="G177" s="58">
        <v>1221.74</v>
      </c>
      <c r="H177" s="25">
        <v>35.63</v>
      </c>
      <c r="I177" s="42">
        <v>15.27</v>
      </c>
      <c r="J177" s="58">
        <v>50.9</v>
      </c>
      <c r="K177" s="42">
        <v>25.45</v>
      </c>
      <c r="L177" s="58"/>
      <c r="M177" s="59">
        <v>5090.58</v>
      </c>
      <c r="N177" s="58">
        <v>356.34</v>
      </c>
      <c r="O177" s="58">
        <v>101.81</v>
      </c>
      <c r="P177" s="58">
        <v>458.15</v>
      </c>
      <c r="Q177" s="58"/>
      <c r="R177" s="58"/>
      <c r="S177" s="20">
        <f t="shared" si="10"/>
        <v>1231.91</v>
      </c>
      <c r="T177" s="20">
        <f t="shared" si="11"/>
        <v>524.33</v>
      </c>
      <c r="U177" s="58"/>
    </row>
    <row r="178" s="8" customFormat="1" ht="27" spans="1:21">
      <c r="A178" s="20">
        <v>30</v>
      </c>
      <c r="B178" s="24" t="s">
        <v>29</v>
      </c>
      <c r="C178" s="24" t="s">
        <v>286</v>
      </c>
      <c r="D178" s="24">
        <v>5090.58</v>
      </c>
      <c r="E178" s="25">
        <v>814.49</v>
      </c>
      <c r="F178" s="25">
        <v>407.25</v>
      </c>
      <c r="G178" s="58">
        <v>1221.74</v>
      </c>
      <c r="H178" s="25">
        <v>35.63</v>
      </c>
      <c r="I178" s="42">
        <v>15.27</v>
      </c>
      <c r="J178" s="58">
        <v>50.9</v>
      </c>
      <c r="K178" s="42">
        <v>25.45</v>
      </c>
      <c r="L178" s="58"/>
      <c r="M178" s="59">
        <v>5090.58</v>
      </c>
      <c r="N178" s="58">
        <v>356.34</v>
      </c>
      <c r="O178" s="58">
        <v>101.81</v>
      </c>
      <c r="P178" s="58">
        <v>458.15</v>
      </c>
      <c r="Q178" s="58"/>
      <c r="R178" s="58"/>
      <c r="S178" s="20">
        <f t="shared" si="10"/>
        <v>1231.91</v>
      </c>
      <c r="T178" s="20">
        <f t="shared" si="11"/>
        <v>524.33</v>
      </c>
      <c r="U178" s="58"/>
    </row>
    <row r="179" s="8" customFormat="1" ht="27" spans="1:21">
      <c r="A179" s="20">
        <v>31</v>
      </c>
      <c r="B179" s="24" t="s">
        <v>29</v>
      </c>
      <c r="C179" s="24" t="s">
        <v>288</v>
      </c>
      <c r="D179" s="24">
        <v>5090.58</v>
      </c>
      <c r="E179" s="25">
        <v>814.49</v>
      </c>
      <c r="F179" s="25">
        <v>407.25</v>
      </c>
      <c r="G179" s="58">
        <v>1221.74</v>
      </c>
      <c r="H179" s="25">
        <v>35.63</v>
      </c>
      <c r="I179" s="42">
        <v>15.27</v>
      </c>
      <c r="J179" s="58">
        <v>50.9</v>
      </c>
      <c r="K179" s="42">
        <v>25.45</v>
      </c>
      <c r="L179" s="58"/>
      <c r="M179" s="59">
        <v>5090.58</v>
      </c>
      <c r="N179" s="58">
        <v>356.34</v>
      </c>
      <c r="O179" s="58">
        <v>101.81</v>
      </c>
      <c r="P179" s="58">
        <v>458.15</v>
      </c>
      <c r="Q179" s="58"/>
      <c r="R179" s="58"/>
      <c r="S179" s="20">
        <f t="shared" si="10"/>
        <v>1231.91</v>
      </c>
      <c r="T179" s="20">
        <f t="shared" si="11"/>
        <v>524.33</v>
      </c>
      <c r="U179" s="58"/>
    </row>
    <row r="180" s="8" customFormat="1" ht="27" spans="1:21">
      <c r="A180" s="20">
        <v>32</v>
      </c>
      <c r="B180" s="24" t="s">
        <v>29</v>
      </c>
      <c r="C180" s="24" t="s">
        <v>290</v>
      </c>
      <c r="D180" s="24">
        <v>5090.58</v>
      </c>
      <c r="E180" s="25">
        <v>814.49</v>
      </c>
      <c r="F180" s="25">
        <v>407.25</v>
      </c>
      <c r="G180" s="58">
        <v>1221.74</v>
      </c>
      <c r="H180" s="25">
        <v>35.63</v>
      </c>
      <c r="I180" s="42">
        <v>15.27</v>
      </c>
      <c r="J180" s="58">
        <v>50.9</v>
      </c>
      <c r="K180" s="42">
        <v>25.45</v>
      </c>
      <c r="L180" s="58"/>
      <c r="M180" s="59"/>
      <c r="N180" s="58"/>
      <c r="O180" s="58"/>
      <c r="P180" s="58"/>
      <c r="Q180" s="58"/>
      <c r="R180" s="58"/>
      <c r="S180" s="20">
        <f t="shared" si="10"/>
        <v>875.57</v>
      </c>
      <c r="T180" s="20">
        <f t="shared" si="11"/>
        <v>422.52</v>
      </c>
      <c r="U180" s="58"/>
    </row>
    <row r="181" s="8" customFormat="1" ht="27" spans="1:21">
      <c r="A181" s="20">
        <v>33</v>
      </c>
      <c r="B181" s="24" t="s">
        <v>29</v>
      </c>
      <c r="C181" s="24" t="s">
        <v>291</v>
      </c>
      <c r="D181" s="24">
        <v>5090.58</v>
      </c>
      <c r="E181" s="25">
        <v>814.49</v>
      </c>
      <c r="F181" s="25">
        <v>407.25</v>
      </c>
      <c r="G181" s="58">
        <v>1221.74</v>
      </c>
      <c r="H181" s="25">
        <v>35.63</v>
      </c>
      <c r="I181" s="42">
        <v>15.27</v>
      </c>
      <c r="J181" s="58">
        <v>50.9</v>
      </c>
      <c r="K181" s="42">
        <v>25.45</v>
      </c>
      <c r="L181" s="58"/>
      <c r="M181" s="59">
        <v>5090.58</v>
      </c>
      <c r="N181" s="58">
        <v>356.34</v>
      </c>
      <c r="O181" s="58">
        <v>101.81</v>
      </c>
      <c r="P181" s="58">
        <v>458.15</v>
      </c>
      <c r="Q181" s="58"/>
      <c r="R181" s="58"/>
      <c r="S181" s="20">
        <f t="shared" si="10"/>
        <v>1231.91</v>
      </c>
      <c r="T181" s="20">
        <f t="shared" si="11"/>
        <v>524.33</v>
      </c>
      <c r="U181" s="58"/>
    </row>
    <row r="182" s="8" customFormat="1" ht="27" spans="1:21">
      <c r="A182" s="20">
        <v>34</v>
      </c>
      <c r="B182" s="24" t="s">
        <v>29</v>
      </c>
      <c r="C182" s="24" t="s">
        <v>293</v>
      </c>
      <c r="D182" s="24">
        <v>5090.58</v>
      </c>
      <c r="E182" s="25">
        <v>814.49</v>
      </c>
      <c r="F182" s="25">
        <v>407.25</v>
      </c>
      <c r="G182" s="58">
        <v>1221.74</v>
      </c>
      <c r="H182" s="25">
        <v>35.63</v>
      </c>
      <c r="I182" s="42">
        <v>15.27</v>
      </c>
      <c r="J182" s="58">
        <v>50.9</v>
      </c>
      <c r="K182" s="42">
        <v>25.45</v>
      </c>
      <c r="L182" s="58"/>
      <c r="M182" s="59">
        <v>5090.58</v>
      </c>
      <c r="N182" s="58">
        <v>356.34</v>
      </c>
      <c r="O182" s="58">
        <v>101.81</v>
      </c>
      <c r="P182" s="58">
        <v>458.15</v>
      </c>
      <c r="Q182" s="58"/>
      <c r="R182" s="58"/>
      <c r="S182" s="20">
        <f t="shared" si="10"/>
        <v>1231.91</v>
      </c>
      <c r="T182" s="20">
        <f t="shared" si="11"/>
        <v>524.33</v>
      </c>
      <c r="U182" s="58"/>
    </row>
    <row r="183" s="8" customFormat="1" ht="27" spans="1:21">
      <c r="A183" s="20">
        <v>148</v>
      </c>
      <c r="B183" s="24" t="s">
        <v>28</v>
      </c>
      <c r="C183" s="24" t="s">
        <v>295</v>
      </c>
      <c r="D183" s="24">
        <v>5090.58</v>
      </c>
      <c r="E183" s="25">
        <v>814.49</v>
      </c>
      <c r="F183" s="25">
        <v>407.25</v>
      </c>
      <c r="G183" s="58">
        <v>1221.74</v>
      </c>
      <c r="H183" s="25">
        <v>35.63</v>
      </c>
      <c r="I183" s="42">
        <v>15.27</v>
      </c>
      <c r="J183" s="58">
        <v>50.9</v>
      </c>
      <c r="K183" s="42">
        <v>25.45</v>
      </c>
      <c r="L183" s="58">
        <v>0</v>
      </c>
      <c r="M183" s="59">
        <v>4500</v>
      </c>
      <c r="N183" s="58">
        <v>315</v>
      </c>
      <c r="O183" s="58">
        <v>90</v>
      </c>
      <c r="P183" s="58">
        <v>405</v>
      </c>
      <c r="Q183" s="58"/>
      <c r="R183" s="58"/>
      <c r="S183" s="20">
        <f t="shared" si="10"/>
        <v>1190.57</v>
      </c>
      <c r="T183" s="20">
        <f t="shared" si="11"/>
        <v>512.52</v>
      </c>
      <c r="U183" s="58"/>
    </row>
    <row r="184" s="8" customFormat="1" ht="27" spans="1:21">
      <c r="A184" s="20">
        <v>149</v>
      </c>
      <c r="B184" s="24" t="s">
        <v>28</v>
      </c>
      <c r="C184" s="24" t="s">
        <v>296</v>
      </c>
      <c r="D184" s="24">
        <v>5090.58</v>
      </c>
      <c r="E184" s="25">
        <v>814.49</v>
      </c>
      <c r="F184" s="25">
        <v>407.25</v>
      </c>
      <c r="G184" s="58">
        <v>1221.74</v>
      </c>
      <c r="H184" s="25">
        <v>35.63</v>
      </c>
      <c r="I184" s="42">
        <v>15.27</v>
      </c>
      <c r="J184" s="58">
        <v>50.9</v>
      </c>
      <c r="K184" s="42">
        <v>25.45</v>
      </c>
      <c r="L184" s="58">
        <v>0</v>
      </c>
      <c r="M184" s="59"/>
      <c r="N184" s="58"/>
      <c r="O184" s="58"/>
      <c r="P184" s="58">
        <v>0</v>
      </c>
      <c r="Q184" s="58"/>
      <c r="R184" s="58"/>
      <c r="S184" s="20">
        <f t="shared" si="10"/>
        <v>875.57</v>
      </c>
      <c r="T184" s="20">
        <f t="shared" si="11"/>
        <v>422.52</v>
      </c>
      <c r="U184" s="58"/>
    </row>
    <row r="185" s="8" customFormat="1" ht="27" spans="1:21">
      <c r="A185" s="20">
        <v>150</v>
      </c>
      <c r="B185" s="24" t="s">
        <v>28</v>
      </c>
      <c r="C185" s="24" t="s">
        <v>297</v>
      </c>
      <c r="D185" s="24">
        <v>5090.58</v>
      </c>
      <c r="E185" s="25">
        <v>814.49</v>
      </c>
      <c r="F185" s="25">
        <v>407.25</v>
      </c>
      <c r="G185" s="58">
        <v>1221.74</v>
      </c>
      <c r="H185" s="25">
        <v>35.63</v>
      </c>
      <c r="I185" s="42">
        <v>15.27</v>
      </c>
      <c r="J185" s="58">
        <v>50.9</v>
      </c>
      <c r="K185" s="42">
        <v>25.45</v>
      </c>
      <c r="L185" s="58">
        <v>0</v>
      </c>
      <c r="M185" s="59">
        <v>4363.35</v>
      </c>
      <c r="N185" s="58">
        <v>305.43</v>
      </c>
      <c r="O185" s="58">
        <v>87.27</v>
      </c>
      <c r="P185" s="58">
        <v>392.7</v>
      </c>
      <c r="Q185" s="58"/>
      <c r="R185" s="58"/>
      <c r="S185" s="20">
        <f t="shared" si="10"/>
        <v>1181</v>
      </c>
      <c r="T185" s="20">
        <f t="shared" si="11"/>
        <v>509.79</v>
      </c>
      <c r="U185" s="58"/>
    </row>
    <row r="186" s="8" customFormat="1" ht="27" spans="1:21">
      <c r="A186" s="20">
        <v>151</v>
      </c>
      <c r="B186" s="24" t="s">
        <v>28</v>
      </c>
      <c r="C186" s="24" t="s">
        <v>298</v>
      </c>
      <c r="D186" s="24">
        <v>5090.58</v>
      </c>
      <c r="E186" s="25">
        <v>814.49</v>
      </c>
      <c r="F186" s="25">
        <v>407.25</v>
      </c>
      <c r="G186" s="58">
        <v>1221.74</v>
      </c>
      <c r="H186" s="25">
        <v>35.63</v>
      </c>
      <c r="I186" s="42">
        <v>15.27</v>
      </c>
      <c r="J186" s="58">
        <v>50.9</v>
      </c>
      <c r="K186" s="42">
        <v>25.45</v>
      </c>
      <c r="L186" s="58">
        <v>0</v>
      </c>
      <c r="M186" s="59">
        <v>4363.35</v>
      </c>
      <c r="N186" s="58">
        <v>305.43</v>
      </c>
      <c r="O186" s="58">
        <v>87.27</v>
      </c>
      <c r="P186" s="58">
        <v>392.7</v>
      </c>
      <c r="Q186" s="58"/>
      <c r="R186" s="58"/>
      <c r="S186" s="20">
        <f t="shared" si="10"/>
        <v>1181</v>
      </c>
      <c r="T186" s="20">
        <f t="shared" si="11"/>
        <v>509.79</v>
      </c>
      <c r="U186" s="58"/>
    </row>
    <row r="187" s="8" customFormat="1" ht="27" spans="1:21">
      <c r="A187" s="20">
        <v>152</v>
      </c>
      <c r="B187" s="24" t="s">
        <v>28</v>
      </c>
      <c r="C187" s="24" t="s">
        <v>299</v>
      </c>
      <c r="D187" s="24">
        <v>5090.58</v>
      </c>
      <c r="E187" s="25">
        <v>814.49</v>
      </c>
      <c r="F187" s="25">
        <v>407.25</v>
      </c>
      <c r="G187" s="58">
        <v>1221.74</v>
      </c>
      <c r="H187" s="25">
        <v>35.63</v>
      </c>
      <c r="I187" s="42">
        <v>15.27</v>
      </c>
      <c r="J187" s="58">
        <v>50.9</v>
      </c>
      <c r="K187" s="42">
        <v>25.45</v>
      </c>
      <c r="L187" s="58">
        <v>0</v>
      </c>
      <c r="M187" s="59"/>
      <c r="N187" s="58"/>
      <c r="O187" s="58"/>
      <c r="P187" s="58">
        <v>0</v>
      </c>
      <c r="Q187" s="58"/>
      <c r="R187" s="58"/>
      <c r="S187" s="20">
        <f t="shared" si="10"/>
        <v>875.57</v>
      </c>
      <c r="T187" s="20">
        <f t="shared" si="11"/>
        <v>422.52</v>
      </c>
      <c r="U187" s="56"/>
    </row>
    <row r="188" s="8" customFormat="1" ht="27" spans="1:21">
      <c r="A188" s="20">
        <v>153</v>
      </c>
      <c r="B188" s="24" t="s">
        <v>28</v>
      </c>
      <c r="C188" s="24" t="s">
        <v>300</v>
      </c>
      <c r="D188" s="24">
        <v>5090.58</v>
      </c>
      <c r="E188" s="25">
        <v>814.49</v>
      </c>
      <c r="F188" s="25">
        <v>407.25</v>
      </c>
      <c r="G188" s="58">
        <v>1221.74</v>
      </c>
      <c r="H188" s="25">
        <v>35.63</v>
      </c>
      <c r="I188" s="25">
        <v>15.27</v>
      </c>
      <c r="J188" s="58">
        <v>50.9</v>
      </c>
      <c r="K188" s="25">
        <v>25.45</v>
      </c>
      <c r="L188" s="58">
        <v>0</v>
      </c>
      <c r="M188" s="59">
        <v>4363.35</v>
      </c>
      <c r="N188" s="58">
        <v>305.43</v>
      </c>
      <c r="O188" s="58">
        <v>87.27</v>
      </c>
      <c r="P188" s="58">
        <v>392.7</v>
      </c>
      <c r="Q188" s="58"/>
      <c r="R188" s="58"/>
      <c r="S188" s="20">
        <f t="shared" si="10"/>
        <v>1181</v>
      </c>
      <c r="T188" s="20">
        <f t="shared" si="11"/>
        <v>509.79</v>
      </c>
      <c r="U188" s="58"/>
    </row>
    <row r="189" s="8" customFormat="1" ht="27" spans="1:21">
      <c r="A189" s="20">
        <v>154</v>
      </c>
      <c r="B189" s="24" t="s">
        <v>28</v>
      </c>
      <c r="C189" s="24" t="s">
        <v>301</v>
      </c>
      <c r="D189" s="24">
        <v>5090.58</v>
      </c>
      <c r="E189" s="25">
        <v>814.49</v>
      </c>
      <c r="F189" s="25">
        <v>407.25</v>
      </c>
      <c r="G189" s="58">
        <v>1221.74</v>
      </c>
      <c r="H189" s="25">
        <v>35.63</v>
      </c>
      <c r="I189" s="25">
        <v>15.27</v>
      </c>
      <c r="J189" s="58">
        <v>50.9</v>
      </c>
      <c r="K189" s="25">
        <v>25.45</v>
      </c>
      <c r="L189" s="58">
        <v>0</v>
      </c>
      <c r="M189" s="59"/>
      <c r="N189" s="58"/>
      <c r="O189" s="58"/>
      <c r="P189" s="58">
        <v>0</v>
      </c>
      <c r="Q189" s="58"/>
      <c r="R189" s="58"/>
      <c r="S189" s="20">
        <f t="shared" si="10"/>
        <v>875.57</v>
      </c>
      <c r="T189" s="20">
        <f t="shared" si="11"/>
        <v>422.52</v>
      </c>
      <c r="U189" s="58"/>
    </row>
    <row r="190" s="8" customFormat="1" ht="27" spans="1:21">
      <c r="A190" s="20">
        <v>155</v>
      </c>
      <c r="B190" s="24" t="s">
        <v>28</v>
      </c>
      <c r="C190" s="24" t="s">
        <v>302</v>
      </c>
      <c r="D190" s="24">
        <v>5090.58</v>
      </c>
      <c r="E190" s="25">
        <v>814.49</v>
      </c>
      <c r="F190" s="25">
        <v>407.25</v>
      </c>
      <c r="G190" s="58">
        <v>1221.74</v>
      </c>
      <c r="H190" s="25">
        <v>35.63</v>
      </c>
      <c r="I190" s="25">
        <v>15.27</v>
      </c>
      <c r="J190" s="58">
        <v>50.9</v>
      </c>
      <c r="K190" s="25">
        <v>25.45</v>
      </c>
      <c r="L190" s="58">
        <v>0</v>
      </c>
      <c r="M190" s="59"/>
      <c r="N190" s="58"/>
      <c r="O190" s="58"/>
      <c r="P190" s="58">
        <v>0</v>
      </c>
      <c r="Q190" s="58"/>
      <c r="R190" s="58"/>
      <c r="S190" s="20">
        <f t="shared" si="10"/>
        <v>875.57</v>
      </c>
      <c r="T190" s="20">
        <f t="shared" si="11"/>
        <v>422.52</v>
      </c>
      <c r="U190" s="58"/>
    </row>
    <row r="191" s="8" customFormat="1" ht="27" spans="1:21">
      <c r="A191" s="20">
        <v>156</v>
      </c>
      <c r="B191" s="24" t="s">
        <v>28</v>
      </c>
      <c r="C191" s="24" t="s">
        <v>303</v>
      </c>
      <c r="D191" s="24">
        <v>5090.58</v>
      </c>
      <c r="E191" s="25">
        <v>814.49</v>
      </c>
      <c r="F191" s="25">
        <v>407.25</v>
      </c>
      <c r="G191" s="58">
        <v>1221.74</v>
      </c>
      <c r="H191" s="25">
        <v>35.63</v>
      </c>
      <c r="I191" s="25">
        <v>15.27</v>
      </c>
      <c r="J191" s="58">
        <v>50.9</v>
      </c>
      <c r="K191" s="25">
        <v>25.45</v>
      </c>
      <c r="L191" s="58">
        <v>0</v>
      </c>
      <c r="M191" s="59">
        <v>4363.35</v>
      </c>
      <c r="N191" s="58">
        <v>305.43</v>
      </c>
      <c r="O191" s="58">
        <v>87.27</v>
      </c>
      <c r="P191" s="58">
        <v>392.7</v>
      </c>
      <c r="Q191" s="58"/>
      <c r="R191" s="58"/>
      <c r="S191" s="20">
        <f t="shared" si="10"/>
        <v>1181</v>
      </c>
      <c r="T191" s="20">
        <f t="shared" si="11"/>
        <v>509.79</v>
      </c>
      <c r="U191" s="58"/>
    </row>
    <row r="192" s="8" customFormat="1" ht="40.5" spans="1:21">
      <c r="A192" s="20"/>
      <c r="B192" s="24" t="s">
        <v>30</v>
      </c>
      <c r="C192" s="24" t="s">
        <v>304</v>
      </c>
      <c r="D192" s="24">
        <v>4363.35</v>
      </c>
      <c r="E192" s="25">
        <v>814.49</v>
      </c>
      <c r="F192" s="25">
        <v>407.25</v>
      </c>
      <c r="G192" s="58">
        <v>1221.74</v>
      </c>
      <c r="H192" s="25">
        <v>35.63</v>
      </c>
      <c r="I192" s="25">
        <v>15.27</v>
      </c>
      <c r="J192" s="58">
        <v>50.9</v>
      </c>
      <c r="K192" s="25">
        <v>20.36</v>
      </c>
      <c r="L192" s="58">
        <v>0</v>
      </c>
      <c r="M192" s="59">
        <v>0</v>
      </c>
      <c r="N192" s="58">
        <v>0</v>
      </c>
      <c r="O192" s="58">
        <v>0</v>
      </c>
      <c r="P192" s="58">
        <v>0</v>
      </c>
      <c r="Q192" s="58">
        <v>0</v>
      </c>
      <c r="R192" s="58">
        <v>0</v>
      </c>
      <c r="S192" s="20">
        <f t="shared" si="10"/>
        <v>870.48</v>
      </c>
      <c r="T192" s="20">
        <f t="shared" si="11"/>
        <v>422.52</v>
      </c>
      <c r="U192" s="58"/>
    </row>
    <row r="193" s="4" customFormat="1" ht="27" spans="1:21">
      <c r="A193" s="20">
        <v>191</v>
      </c>
      <c r="B193" s="24" t="s">
        <v>31</v>
      </c>
      <c r="C193" s="25" t="s">
        <v>306</v>
      </c>
      <c r="D193" s="26">
        <v>5090</v>
      </c>
      <c r="E193" s="27">
        <v>814.49</v>
      </c>
      <c r="F193" s="27">
        <v>407.25</v>
      </c>
      <c r="G193" s="27">
        <v>1221.74</v>
      </c>
      <c r="H193" s="27">
        <v>35.63</v>
      </c>
      <c r="I193" s="27">
        <v>15.27</v>
      </c>
      <c r="J193" s="27">
        <v>50.9</v>
      </c>
      <c r="K193" s="27">
        <v>20.36</v>
      </c>
      <c r="L193" s="27"/>
      <c r="M193" s="48"/>
      <c r="N193" s="27"/>
      <c r="O193" s="27"/>
      <c r="P193" s="27"/>
      <c r="Q193" s="27"/>
      <c r="R193" s="27"/>
      <c r="S193" s="20">
        <f t="shared" si="10"/>
        <v>870.48</v>
      </c>
      <c r="T193" s="20">
        <f t="shared" si="11"/>
        <v>422.52</v>
      </c>
      <c r="U193" s="28"/>
    </row>
    <row r="194" s="4" customFormat="1" ht="13.5" spans="1:21">
      <c r="A194" s="20">
        <v>1</v>
      </c>
      <c r="B194" s="24" t="s">
        <v>32</v>
      </c>
      <c r="C194" s="25" t="s">
        <v>308</v>
      </c>
      <c r="D194" s="26">
        <v>5090.58</v>
      </c>
      <c r="E194" s="27">
        <v>814.49</v>
      </c>
      <c r="F194" s="27">
        <v>407.25</v>
      </c>
      <c r="G194" s="27">
        <v>1221.74</v>
      </c>
      <c r="H194" s="27">
        <v>35.63</v>
      </c>
      <c r="I194" s="27">
        <v>15.27</v>
      </c>
      <c r="J194" s="27">
        <v>50.9</v>
      </c>
      <c r="K194" s="27">
        <v>20.36</v>
      </c>
      <c r="L194" s="27"/>
      <c r="M194" s="48"/>
      <c r="N194" s="27"/>
      <c r="O194" s="27"/>
      <c r="P194" s="27"/>
      <c r="Q194" s="27"/>
      <c r="R194" s="27"/>
      <c r="S194" s="20">
        <f t="shared" si="10"/>
        <v>870.48</v>
      </c>
      <c r="T194" s="20">
        <f t="shared" si="11"/>
        <v>422.52</v>
      </c>
      <c r="U194" s="28"/>
    </row>
    <row r="195" s="4" customFormat="1" ht="13.5" spans="1:21">
      <c r="A195" s="20">
        <v>2</v>
      </c>
      <c r="B195" s="24" t="s">
        <v>32</v>
      </c>
      <c r="C195" s="28" t="s">
        <v>310</v>
      </c>
      <c r="D195" s="26">
        <v>5090.58</v>
      </c>
      <c r="E195" s="27">
        <v>814.49</v>
      </c>
      <c r="F195" s="27">
        <v>407.25</v>
      </c>
      <c r="G195" s="27">
        <v>1221.74</v>
      </c>
      <c r="H195" s="27">
        <v>35.63</v>
      </c>
      <c r="I195" s="27">
        <v>15.27</v>
      </c>
      <c r="J195" s="27">
        <v>50.9</v>
      </c>
      <c r="K195" s="27">
        <v>20.36</v>
      </c>
      <c r="L195" s="27"/>
      <c r="M195" s="48"/>
      <c r="N195" s="27"/>
      <c r="O195" s="27"/>
      <c r="P195" s="27"/>
      <c r="Q195" s="27"/>
      <c r="R195" s="27"/>
      <c r="S195" s="20">
        <f t="shared" si="10"/>
        <v>870.48</v>
      </c>
      <c r="T195" s="20">
        <f t="shared" si="11"/>
        <v>422.52</v>
      </c>
      <c r="U195" s="28"/>
    </row>
    <row r="196" s="4" customFormat="1" ht="13.5" spans="1:21">
      <c r="A196" s="20">
        <v>3</v>
      </c>
      <c r="B196" s="24" t="s">
        <v>32</v>
      </c>
      <c r="C196" s="28" t="s">
        <v>311</v>
      </c>
      <c r="D196" s="26">
        <v>5090.58</v>
      </c>
      <c r="E196" s="27">
        <v>814.49</v>
      </c>
      <c r="F196" s="27">
        <v>407.25</v>
      </c>
      <c r="G196" s="27">
        <v>1221.74</v>
      </c>
      <c r="H196" s="27">
        <v>35.63</v>
      </c>
      <c r="I196" s="27">
        <v>15.27</v>
      </c>
      <c r="J196" s="27">
        <v>50.9</v>
      </c>
      <c r="K196" s="27">
        <v>20.36</v>
      </c>
      <c r="L196" s="27"/>
      <c r="M196" s="48"/>
      <c r="N196" s="27"/>
      <c r="O196" s="27"/>
      <c r="P196" s="27"/>
      <c r="Q196" s="27"/>
      <c r="R196" s="27"/>
      <c r="S196" s="20">
        <f t="shared" si="10"/>
        <v>870.48</v>
      </c>
      <c r="T196" s="20">
        <f t="shared" si="11"/>
        <v>422.52</v>
      </c>
      <c r="U196" s="28"/>
    </row>
    <row r="197" s="4" customFormat="1" ht="13.5" spans="1:21">
      <c r="A197" s="20">
        <v>4</v>
      </c>
      <c r="B197" s="24" t="s">
        <v>32</v>
      </c>
      <c r="C197" s="28" t="s">
        <v>312</v>
      </c>
      <c r="D197" s="26">
        <v>5090.58</v>
      </c>
      <c r="E197" s="27">
        <v>814.49</v>
      </c>
      <c r="F197" s="27">
        <v>407.25</v>
      </c>
      <c r="G197" s="27">
        <v>1221.74</v>
      </c>
      <c r="H197" s="27">
        <v>35.63</v>
      </c>
      <c r="I197" s="27">
        <v>15.27</v>
      </c>
      <c r="J197" s="27">
        <v>50.9</v>
      </c>
      <c r="K197" s="27">
        <v>20.36</v>
      </c>
      <c r="L197" s="27"/>
      <c r="M197" s="48"/>
      <c r="N197" s="27"/>
      <c r="O197" s="27"/>
      <c r="P197" s="27"/>
      <c r="Q197" s="27"/>
      <c r="R197" s="27"/>
      <c r="S197" s="20">
        <f t="shared" si="10"/>
        <v>870.48</v>
      </c>
      <c r="T197" s="20">
        <f t="shared" si="11"/>
        <v>422.52</v>
      </c>
      <c r="U197" s="28"/>
    </row>
    <row r="198" s="4" customFormat="1" ht="27" spans="1:21">
      <c r="A198" s="20">
        <v>197</v>
      </c>
      <c r="B198" s="24" t="s">
        <v>33</v>
      </c>
      <c r="C198" s="25" t="s">
        <v>314</v>
      </c>
      <c r="D198" s="26">
        <v>5090.58</v>
      </c>
      <c r="E198" s="27">
        <v>814.49</v>
      </c>
      <c r="F198" s="27">
        <v>407.25</v>
      </c>
      <c r="G198" s="27">
        <v>1221.74</v>
      </c>
      <c r="H198" s="27">
        <v>35.63</v>
      </c>
      <c r="I198" s="27">
        <v>15.27</v>
      </c>
      <c r="J198" s="27">
        <v>50.9</v>
      </c>
      <c r="K198" s="27">
        <v>20.36</v>
      </c>
      <c r="L198" s="27"/>
      <c r="M198" s="48"/>
      <c r="N198" s="27"/>
      <c r="O198" s="27"/>
      <c r="P198" s="27"/>
      <c r="Q198" s="27"/>
      <c r="R198" s="27"/>
      <c r="S198" s="20">
        <f t="shared" si="10"/>
        <v>870.48</v>
      </c>
      <c r="T198" s="20">
        <f t="shared" si="11"/>
        <v>422.52</v>
      </c>
      <c r="U198" s="28"/>
    </row>
    <row r="199" s="9" customFormat="1" customHeight="1" spans="1:21">
      <c r="A199" s="60"/>
      <c r="B199" s="54" t="s">
        <v>17</v>
      </c>
      <c r="C199" s="54"/>
      <c r="D199" s="54"/>
      <c r="E199" s="54">
        <f>SUM(E5:E198)</f>
        <v>157196.57</v>
      </c>
      <c r="F199" s="54">
        <f t="shared" ref="F199:T199" si="12">SUM(F5:F198)</f>
        <v>78599.25</v>
      </c>
      <c r="G199" s="54"/>
      <c r="H199" s="54">
        <f t="shared" si="12"/>
        <v>6876.59000000002</v>
      </c>
      <c r="I199" s="54">
        <f t="shared" si="12"/>
        <v>2947.11</v>
      </c>
      <c r="J199" s="54">
        <f t="shared" si="12"/>
        <v>9823.69999999996</v>
      </c>
      <c r="K199" s="54">
        <f t="shared" si="12"/>
        <v>4530.18999999999</v>
      </c>
      <c r="L199" s="54">
        <f t="shared" si="12"/>
        <v>0</v>
      </c>
      <c r="M199" s="54"/>
      <c r="N199" s="54">
        <f t="shared" si="12"/>
        <v>45213.3599999999</v>
      </c>
      <c r="O199" s="54">
        <f t="shared" si="12"/>
        <v>12831.27</v>
      </c>
      <c r="P199" s="54">
        <f t="shared" si="12"/>
        <v>58131.9</v>
      </c>
      <c r="Q199" s="54">
        <f t="shared" si="12"/>
        <v>0</v>
      </c>
      <c r="R199" s="60">
        <f t="shared" si="12"/>
        <v>100</v>
      </c>
      <c r="S199" s="60">
        <f t="shared" si="12"/>
        <v>213816.710000001</v>
      </c>
      <c r="T199" s="60">
        <f t="shared" si="12"/>
        <v>94477.6300000001</v>
      </c>
      <c r="U199" s="54"/>
    </row>
  </sheetData>
  <protectedRanges>
    <protectedRange sqref="C186" name="区域1_1_1_1"/>
    <protectedRange sqref="C39:C40" name="区域1_4"/>
    <protectedRange sqref="F2:I2" name="区域1"/>
    <protectedRange sqref="C186" name="区域1_1_1_1_1"/>
    <protectedRange sqref="C186" name="区域1_1_1_1_2"/>
    <protectedRange sqref="C39:C40" name="区域1_4_1"/>
    <protectedRange sqref="C40" name="区域1_1_1_1_1_1_1"/>
  </protectedRanges>
  <mergeCells count="14">
    <mergeCell ref="A1:T1"/>
    <mergeCell ref="A2:C2"/>
    <mergeCell ref="F2:I2"/>
    <mergeCell ref="E3:G3"/>
    <mergeCell ref="H3:J3"/>
    <mergeCell ref="K3:L3"/>
    <mergeCell ref="M3:P3"/>
    <mergeCell ref="Q3:R3"/>
    <mergeCell ref="S3:T3"/>
    <mergeCell ref="A3:A4"/>
    <mergeCell ref="B3:B4"/>
    <mergeCell ref="C3:C4"/>
    <mergeCell ref="D3:D4"/>
    <mergeCell ref="U3:U4"/>
  </mergeCells>
  <conditionalFormatting sqref="C3">
    <cfRule type="cellIs" dxfId="0" priority="4" stopIfTrue="1" operator="equal">
      <formula>"if(V4=""农业“"</formula>
    </cfRule>
  </conditionalFormatting>
  <conditionalFormatting sqref="A3:B3 S4:T4 H3 E4:M14 D3:E3">
    <cfRule type="cellIs" dxfId="0" priority="6" stopIfTrue="1" operator="equal">
      <formula>"if(V4=""农业“"</formula>
    </cfRule>
  </conditionalFormatting>
  <conditionalFormatting sqref="P4:R14">
    <cfRule type="cellIs" dxfId="0" priority="5" stopIfTrue="1" operator="equal">
      <formula>"if(V4=""农业“"</formula>
    </cfRule>
  </conditionalFormatting>
  <conditionalFormatting sqref="S5:T199">
    <cfRule type="cellIs" dxfId="0" priority="3" stopIfTrue="1" operator="equal">
      <formula>"if(V4=""农业“"</formula>
    </cfRule>
  </conditionalFormatting>
  <printOptions horizontalCentered="1"/>
  <pageMargins left="0.393055555555556" right="0.393055555555556" top="0.786805555555556" bottom="0.786805555555556" header="0.5" footer="0.5"/>
  <pageSetup paperSize="9" scale="68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_1" rangeCreator="" othersAccessPermission="edit"/>
  </rangeList>
  <rangeList sheetStid="2" master="" otherUserPermission="visible">
    <arrUserId title="区域1_2" rangeCreator="" othersAccessPermission="edit"/>
    <arrUserId title="区域1_2_3_2" rangeCreator="" othersAccessPermission="edit"/>
    <arrUserId title="区域1_3" rangeCreator="" othersAccessPermission="edit"/>
    <arrUserId title="区域1_1" rangeCreator="" othersAccessPermission="edit"/>
  </rangeList>
  <rangeList sheetStid="3" master="" otherUserPermission="visible">
    <arrUserId title="区域1" rangeCreator="" othersAccessPermission="edit"/>
  </rangeList>
  <rangeList sheetStid="4" master="" otherUserPermission="visible">
    <arrUserId title="区域1_1_1_1" rangeCreator="" othersAccessPermission="edit"/>
    <arrUserId title="区域1_4" rangeCreator="" othersAccessPermission="edit"/>
    <arrUserId title="区域1" rangeCreator="" othersAccessPermission="edit"/>
    <arrUserId title="区域1_1_1_1_1" rangeCreator="" othersAccessPermission="edit"/>
    <arrUserId title="区域1_1_1_1_2" rangeCreator="" othersAccessPermission="edit"/>
    <arrUserId title="区域1_4_1" rangeCreator="" othersAccessPermission="edit"/>
    <arrUserId title="区域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岗位补贴申请表</vt:lpstr>
      <vt:lpstr>岗位补贴名单</vt:lpstr>
      <vt:lpstr>社保补贴申请表</vt:lpstr>
      <vt:lpstr>社保缴费花名册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2024-07-04T06:12:00Z</dcterms:created>
  <dcterms:modified xsi:type="dcterms:W3CDTF">2025-05-14T08:02:42Z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9A5390F55748453CB3B07AA90A0C6A10_13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